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firstSheet="9" activeTab="13"/>
  </bookViews>
  <sheets>
    <sheet name="FINANCIERA ABREVIADA No. 9" sheetId="1" r:id="rId1"/>
    <sheet name="FINANCIERA ABREVIADA No. 11" sheetId="2" r:id="rId2"/>
    <sheet name="FINANCIERA ABREVAIDA NO.10" sheetId="3" r:id="rId3"/>
    <sheet name="FINANCIERA ABREVIADA No. 12" sheetId="4" r:id="rId4"/>
    <sheet name="FINANCIERA ABREVIADA NO.008" sheetId="5" r:id="rId5"/>
    <sheet name="Hoja1" sheetId="6" r:id="rId6"/>
    <sheet name="FINANCIERA ABREVIADA NO.014" sheetId="7" r:id="rId7"/>
    <sheet name="FINANCIERA ABREVIADA NO.014 (2)" sheetId="8" r:id="rId8"/>
    <sheet name="FINANCIERA ABREVIADA NO.017" sheetId="9" r:id="rId9"/>
    <sheet name="Hoja2" sheetId="10" r:id="rId10"/>
    <sheet name="No. 022" sheetId="11" r:id="rId11"/>
    <sheet name="LICITACION No. 004" sheetId="12" r:id="rId12"/>
    <sheet name="INVITACION 027" sheetId="13" r:id="rId13"/>
    <sheet name="INVITACION 027 (2)" sheetId="14" r:id="rId14"/>
  </sheets>
  <definedNames/>
  <calcPr fullCalcOnLoad="1"/>
</workbook>
</file>

<file path=xl/sharedStrings.xml><?xml version="1.0" encoding="utf-8"?>
<sst xmlns="http://schemas.openxmlformats.org/spreadsheetml/2006/main" count="250" uniqueCount="50">
  <si>
    <t>REPUBLICA DE COLOMBIA</t>
  </si>
  <si>
    <t>MINISTERIO DE EDUCACION NACIONAL</t>
  </si>
  <si>
    <t>UNIVERSIDAD DE LOS LLANOS</t>
  </si>
  <si>
    <t>REQUISITOS EXIGIDOS</t>
  </si>
  <si>
    <t>OBSERVACIONES</t>
  </si>
  <si>
    <t xml:space="preserve">CUMPLE </t>
  </si>
  <si>
    <t>PLANILLA DE VERIFICACION FINANCIERA</t>
  </si>
  <si>
    <t xml:space="preserve">Tendrá condición de habilitada o deshabilitada como condición que se verificara para habilitar una oferta, previa calificación que se efectuara sobre los siguientes índices: 
</t>
  </si>
  <si>
    <t>JHOAN ALEXANDER NOVOA MOSQUERA</t>
  </si>
  <si>
    <t>PGI DIVISION FINANCIERA</t>
  </si>
  <si>
    <r>
      <rPr>
        <b/>
        <sz val="10"/>
        <rFont val="Arial"/>
        <family val="2"/>
      </rPr>
      <t>CAPITAL DE TRABAJO NETO:</t>
    </r>
    <r>
      <rPr>
        <sz val="10"/>
        <rFont val="Arial"/>
        <family val="2"/>
      </rPr>
      <t xml:space="preserve"> (Activo Corriente - Pasivo Corriente) el oferente debe proporcionar un capital de trabajo mayor o igual al  presupuesto oficial. </t>
    </r>
  </si>
  <si>
    <t>CALCULO DEL INDICADOR</t>
  </si>
  <si>
    <t>-</t>
  </si>
  <si>
    <r>
      <rPr>
        <b/>
        <sz val="10"/>
        <rFont val="Arial"/>
        <family val="2"/>
      </rPr>
      <t>ENDEUDAMIENTO:</t>
    </r>
    <r>
      <rPr>
        <sz val="10"/>
        <rFont val="Arial"/>
        <family val="2"/>
      </rPr>
      <t xml:space="preserve"> (Pasivo Total/Activo Total) debe ser inferior o igual al 60%.</t>
    </r>
  </si>
  <si>
    <t>PROPONENTE:  TECNOLOGIA INFORMATICA ORIENTAL LTDA</t>
  </si>
  <si>
    <t>INVITACIÓN ABREVIADA N° 11 DE 2013: CONTRATAR LA ADQUISICIÓN E INSTALACIÓN DE MOBILIARIO DE OFICINA (SILLAS, ESCRITORIOS , DIVISIONES Y OTROS), CON CARGO AL PROYECTO N°FCHE 0125102012 DENOMINADO “DOTACION Y ADECUACIO DE LABORATORIOS Y AREAS ACADEMICAS DEL PROGRAMA DE LICENCIATURA EN EDUCACION FISICA Y DEPORTES DE LA UNIVERSIDAD DE LOS LLANOS”.</t>
  </si>
  <si>
    <t>INVITACIÓN ABREVIADA N° 10 DE 2013:  CONTRATAR LA ADQUISICIÓN DE ELEMENTOS DEPORTIVOS Y OTROS CON CARGO AL PROYECTO N° FCHE 0125102012 DENOM INADO “DOTACION Y ADECUACION DE LABORATORIOS Y AREAS ACADEMICAS DEL PROGRAMA DE LICENCIATURA EN EDUCACION FISICA Y DEPORTES DE LA UNIVERSIDAD DE LOS LLANOS”</t>
  </si>
  <si>
    <t xml:space="preserve">INVITACIÓN ABREVIADA N° 009 DE 2013: CONTRATAR LA ADQUISICIÓN DE EQUIPOS Y PERIFERICOS (COMPUTADORES, DVD , CAMARAS, Y OTROS) CON CARGO AL PROYECTO N° FCHE 0125102012 DENOMINADO “DOTACION Y ADECUACION DE LABORATORIOS Y AREAS
ACADEMICAS DEL PROGRAMA DE LICENCIATURA EN EDUCACION FISICA Y DEPORTES DE LA UNIVERSIDAD DE LOS LLANOS”.
</t>
  </si>
  <si>
    <t>PROPONENTE:  UNION TEMPORAL ALQOSTO EQUIPOS</t>
  </si>
  <si>
    <t>INVITACIÓN ABREVIADA N° 012 DE 2013:  CONTRATAR LA ADQUISICIÓN DE EQUIPOS DE LABORATORIO (FISICA) DEBIDAMENTE INSTALADO INLCUIDA CAPACITACION DE MANEJO CON DESTINO A LOS LABORATORIOS DE LA FACULTAD DE CIENCIAS BASICAS E INGENIERIA, CON CARGO AL PROYECTO N° FCBI04 0509 2012 CON SU RESPECTIVO ESTUDIO DE CONVENIENCIA Y VIABILIDAD EXPEDIDA POR LA OFICINA DE PLANEACIÓN DENOMINADO “ADQUISICION DE EQUIPOS PARA MEJORAR LOS SERVICIOS EN EL LABORATORIO DE FISICA SEDE BARCELONA UNILLANOS”.</t>
  </si>
  <si>
    <t>PROPONENTE:  TECNODIDACTICAS LTDA</t>
  </si>
  <si>
    <r>
      <rPr>
        <b/>
        <sz val="10"/>
        <rFont val="Arial"/>
        <family val="2"/>
      </rPr>
      <t>LIQUIDEZ</t>
    </r>
    <r>
      <rPr>
        <sz val="10"/>
        <rFont val="Arial"/>
        <family val="2"/>
      </rPr>
      <t>: (Activo corriente / Pasivo corriente = mayor o igual que 1,00).</t>
    </r>
  </si>
  <si>
    <t>HABILITADA</t>
  </si>
  <si>
    <t>INVITACIÓN ABREVIADA N° 008 DE 2013:  CONTRATAR LA ADQUISICION DE EQUIPOS DE (COMPUTO, SERVIDOR, Y OTROS), INCLUIDA INSTALACION CON DESTINO A LAS SEDES BARCELONA Y SAN ANTONIO, CON CARGO AL PROYECTO N° SIST 0713112012 DENOMINADO
“MODERNIZACION DE LA INFRAESTRUCTURA TECNOLOGICA DE LA UNIVERSIDAD DE LOS LLANOS”.</t>
  </si>
  <si>
    <t>PROPONENTE:  MACROSYSTEM DE COLOMBIA S.A.S</t>
  </si>
  <si>
    <r>
      <rPr>
        <b/>
        <sz val="10"/>
        <rFont val="Arial"/>
        <family val="2"/>
      </rPr>
      <t>ENDEUDAMIENTO:</t>
    </r>
    <r>
      <rPr>
        <sz val="10"/>
        <rFont val="Arial"/>
        <family val="2"/>
      </rPr>
      <t xml:space="preserve"> (Pasivo Total/Activo Total) debe ser inferior o igual al 40%.</t>
    </r>
  </si>
  <si>
    <r>
      <rPr>
        <b/>
        <sz val="10"/>
        <rFont val="Arial"/>
        <family val="2"/>
      </rPr>
      <t>LIQUIDEZ</t>
    </r>
    <r>
      <rPr>
        <sz val="10"/>
        <rFont val="Arial"/>
        <family val="2"/>
      </rPr>
      <t>: (Activo corriente / Pasivo corriente = mayor o igual que 3,00).</t>
    </r>
  </si>
  <si>
    <t xml:space="preserve">INVITACIÓN ABREVIADA N° 014 DE 2013:  CONTRATACIÓN DE LA ADECUACION DE AULAS Y OFICINAS DEL BLOQUE DE ESPECIALIZACION DE CIENCIAS DE LA SALUD Y CASA DE VERDE, SEDE SAN ANTONIO DE LA UNIVERSIDAD DE LOS LLANOS, CON CARGO AL PROYECTO Nº VIARE 1722022013 DE FECHA 22/02/2013 , CON SU CORRESPONDIENTE ESTUDIO DE CONVENIENCIA Y VIABILIDAD EXPEDIDA POR LA OFICINA DE PLANEACIÓN
</t>
  </si>
  <si>
    <t>PROPONENTE:  CLAVIJO OLARTE JAIRO</t>
  </si>
  <si>
    <t>NIT: 17.332.742-3</t>
  </si>
  <si>
    <t xml:space="preserve">INVITACIÓN PUBLICA N° 002 DE 2013: CONTRATAR LA PRESTACION DEL SERVICIO DE TRANSPORTE ESPECIAL DESTINADO A LOS ESTUDIANTES DE LA UNIVERSIDAD  DE LOS LLANOS, CORRESPONDIENTE AL SEGUNDO PERIODO ACADÉMICO DE LA VIGENCIA 2013
</t>
  </si>
  <si>
    <t>PROPONENTE:  AMERICAN TOUR S.A.S</t>
  </si>
  <si>
    <t>NIT: 822.000.627-1</t>
  </si>
  <si>
    <r>
      <rPr>
        <b/>
        <sz val="10"/>
        <rFont val="Arial"/>
        <family val="2"/>
      </rPr>
      <t>LIQUIDEZ</t>
    </r>
    <r>
      <rPr>
        <sz val="10"/>
        <rFont val="Arial"/>
        <family val="2"/>
      </rPr>
      <t>: (Activo corriente / Pasivo corriente = mayor o igual que 1).</t>
    </r>
  </si>
  <si>
    <r>
      <rPr>
        <b/>
        <sz val="10"/>
        <rFont val="Arial"/>
        <family val="2"/>
      </rPr>
      <t>ENDEUDAMIENTO:</t>
    </r>
    <r>
      <rPr>
        <sz val="10"/>
        <rFont val="Arial"/>
        <family val="2"/>
      </rPr>
      <t xml:space="preserve"> (Pasivo Total/Activo Total) debe ser inferior o igual al 75%.</t>
    </r>
  </si>
  <si>
    <r>
      <rPr>
        <b/>
        <sz val="10"/>
        <rFont val="Arial"/>
        <family val="2"/>
      </rPr>
      <t>CAPITAL DE TRABAJO NETO:</t>
    </r>
    <r>
      <rPr>
        <sz val="10"/>
        <rFont val="Arial"/>
        <family val="2"/>
      </rPr>
      <t xml:space="preserve"> (Activo Corriente - Pasivo Corriente) el oferente debe proporcionar un capital de trabajo mayor o igual 40% al  presupuesto oficial. </t>
    </r>
  </si>
  <si>
    <t>PROPONENTE:  MABPING S.A.S</t>
  </si>
  <si>
    <t>INVITACIÓN ABREVIADA N° 018 DE 2013:  CONTRATACIÓN DEL SERVICIO DE TRANSPORTE DE PRÁCTICAS ACADÉMICAS DESTINADAS A LOS ESTUDIANTES DE LA UNIVERSIDAD DE LOS LLANOS CORRESPONDIENTES AL SEGUNDO PERIODO ACADÉMICO VIGENCIA 2013, CON CARGO AL PROYECTO Nº VIAC 1113112012 DE FECHA 13/11/2012, CON SU CORRESPONDIENTE ESTUDIO DE CONVENIENCIA Y VIABILIDAD EXPEDIDA POR LA OFICINA DE PLANEACIÓN, DENOMINADO “DESARROLLO DE PRACTICAS ACADÉMICAS Y VISITAS EXTR
AMUROS COMO HERRAMIENTA PEDAGÓGICA EN LA UNIVERSIDAD DE LOS LLANOS AÑO 2013”</t>
  </si>
  <si>
    <r>
      <rPr>
        <b/>
        <sz val="10"/>
        <rFont val="Arial"/>
        <family val="2"/>
      </rPr>
      <t>RAZON DE COBERTURA DE INTERESES:</t>
    </r>
    <r>
      <rPr>
        <sz val="10"/>
        <rFont val="Arial"/>
        <family val="2"/>
      </rPr>
      <t xml:space="preserve"> (Utilidad Operacional/Gastos de Intereses) el oferente debe proporcionar un valor positivo. </t>
    </r>
  </si>
  <si>
    <t>INVITACIÓN ABREVIADA N° 022 DE 2013:  CONTRATAR LA GESTION DOCUMENTAL INSTITUCIONAL EN LA UNIVERSIDAD DE LOS LLANOS, CLASIFICACION DE FONDOS ACUMULADOS, ELABORACION DE INVENTARIOS DOCUMENTALES EN ARCHIVOS DE GESTION Y ACTUALIZACION DE TABLAS DE RETENCION DOCUMENTAL, CON CARGO AL PROYECTO N° VIARE 2310082013, CON SU RESPECTIVO ESTUDIO DE CONVENIENCIA Y VIABILIDAD EXPEDIDO POR LA OFICINA DE PLANEACION.</t>
  </si>
  <si>
    <t>PROPONENTE:  SERVICIOS ARCHIVISTICOS PROFESIONALES S.A.S</t>
  </si>
  <si>
    <t>PROPONENTE:  INGENIERIA Y ARQUITECTURA A &amp; C LTDA</t>
  </si>
  <si>
    <t>INVITACIÓN ABREVIADA N° 023 DE 2013:  CONTRATACIÓN DE OBRAS DE DRENAJE AGUAS LLUVIAS Y OBRAS COMPLEMENTARIAS BIBLIOTECA SEDE SAN ANTONIO DE LA UNIVERSIDAD DE LOS LLANOS, CON CARGO AL PROYECTO Nº VIARE DE FECHA 281409 2013 , CON SU CORRESPONDIENTE ESTUDIO DE CONVENIENCIA Y VIABILIDAD EXPEDIDA POR LA OFICINA DE PLANEACIÓN , REC URSOS CREE.</t>
  </si>
  <si>
    <r>
      <t>Proyecto:</t>
    </r>
    <r>
      <rPr>
        <b/>
        <sz val="8"/>
        <rFont val="Arial"/>
        <family val="2"/>
      </rPr>
      <t xml:space="preserve"> ARLEX ZAMORA AYALA</t>
    </r>
  </si>
  <si>
    <t xml:space="preserve"> </t>
  </si>
  <si>
    <t xml:space="preserve">                Profesional de Apoyo</t>
  </si>
  <si>
    <t>INVITACIÓN ABREVIADA N° 027 DE 2013:  LA UNIVERSIDAD DE LOS LLANOS ESTA INTERESADA EN RECIBIR PROPUESTAS PARA CONTRATAR LA INTERVENTORÍA DE TRES PROCESOS INDEPENDIENTES DE DISEÑOS Y PLAN DE IMPLANTACION DEBIDAMENTE DISCRIMINADOS CON CARGO A LOS PROYECTOS NUMEROS VIARE 0810082012, VIARE 1010082012, VIARE 0404072012, VIARE 2413092013, VIARE 3916092013.</t>
  </si>
  <si>
    <t>PROPONENTE: HECTOR FERNANDO GARCIA SARAY</t>
  </si>
  <si>
    <t>INVITACIÓN ABREVIADA N° 026 DE 2013:  CONTRATAR LA ADQUISICIÓN DE EQUIPOS Y PAQUETES ACADEMICOS DE LABORATORIO DE L PROGRAMA DE INGENIERÍA ELECTRONICA DE LA UNIVERSIDAD DE LOS LLANOS dEBIDAMENTE INSTALADOS, CON CARGO AL PROYECTO N°FCBI1314092013 DENOMINADO “MEJORAMIENTO DE LOS SERVICIOS PRESTADOS EN LOS LABORATORIOS DE LOS PROGRAMAS DE INGENIERÍA ELECTRONICA E INGENIERÍA DE SISTEMAS DE LA UNIVERSIDAD DE LOS LLANOS”
.</t>
  </si>
  <si>
    <t>PROPONENTE: LABORATORIO ELECTRONICA UNILLANOS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</si>
</sst>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 [$€-2]\ * #,##0.00_ ;_ [$€-2]\ * \-#,##0.00_ ;_ [$€-2]\ * &quot;-&quot;??_ 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_-* #,##0.0_-;\-* #,##0.0_-;_-* &quot;-&quot;??_-;_-@_-"/>
    <numFmt numFmtId="200" formatCode="_-* #,##0_-;\-* #,##0_-;_-* &quot;-&quot;??_-;_-@_-"/>
    <numFmt numFmtId="201" formatCode="#,##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6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justify" wrapText="1"/>
    </xf>
    <xf numFmtId="0" fontId="0" fillId="33" borderId="19" xfId="0" applyFont="1" applyFill="1" applyBorder="1" applyAlignment="1">
      <alignment/>
    </xf>
    <xf numFmtId="0" fontId="2" fillId="0" borderId="0" xfId="0" applyFont="1" applyAlignment="1">
      <alignment horizontal="justify" vertical="center"/>
    </xf>
    <xf numFmtId="0" fontId="8" fillId="33" borderId="2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top" wrapText="1"/>
    </xf>
    <xf numFmtId="9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9" fontId="9" fillId="0" borderId="0" xfId="0" applyNumberFormat="1" applyFont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8" fillId="33" borderId="2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200" fontId="2" fillId="0" borderId="21" xfId="49" applyNumberFormat="1" applyFont="1" applyBorder="1" applyAlignment="1">
      <alignment horizontal="left" vertical="center"/>
    </xf>
    <xf numFmtId="200" fontId="2" fillId="0" borderId="22" xfId="49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0" fontId="2" fillId="0" borderId="21" xfId="49" applyNumberFormat="1" applyFont="1" applyBorder="1" applyAlignment="1">
      <alignment vertical="center"/>
    </xf>
    <xf numFmtId="10" fontId="2" fillId="0" borderId="32" xfId="49" applyNumberFormat="1" applyFont="1" applyBorder="1" applyAlignment="1">
      <alignment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93" fontId="2" fillId="0" borderId="23" xfId="49" applyNumberFormat="1" applyFont="1" applyBorder="1" applyAlignment="1">
      <alignment horizontal="center" vertical="center"/>
    </xf>
    <xf numFmtId="193" fontId="2" fillId="0" borderId="36" xfId="49" applyNumberFormat="1" applyFont="1" applyBorder="1" applyAlignment="1">
      <alignment horizontal="center" vertical="center"/>
    </xf>
    <xf numFmtId="193" fontId="2" fillId="0" borderId="25" xfId="49" applyNumberFormat="1" applyFont="1" applyBorder="1" applyAlignment="1">
      <alignment horizontal="center" vertical="center"/>
    </xf>
    <xf numFmtId="193" fontId="2" fillId="0" borderId="37" xfId="49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200" fontId="0" fillId="0" borderId="24" xfId="49" applyNumberFormat="1" applyFont="1" applyBorder="1" applyAlignment="1">
      <alignment horizontal="center" vertical="center"/>
    </xf>
    <xf numFmtId="200" fontId="0" fillId="0" borderId="42" xfId="49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93" fontId="2" fillId="0" borderId="21" xfId="49" applyNumberFormat="1" applyFont="1" applyBorder="1" applyAlignment="1">
      <alignment vertical="center"/>
    </xf>
    <xf numFmtId="193" fontId="2" fillId="0" borderId="22" xfId="49" applyNumberFormat="1" applyFont="1" applyBorder="1" applyAlignment="1">
      <alignment vertic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justify" vertical="center" wrapText="1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4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horizontal="justify"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" fontId="2" fillId="0" borderId="25" xfId="49" applyNumberFormat="1" applyFont="1" applyBorder="1" applyAlignment="1">
      <alignment horizontal="center" vertical="center"/>
    </xf>
    <xf numFmtId="4" fontId="2" fillId="0" borderId="37" xfId="49" applyNumberFormat="1" applyFont="1" applyBorder="1" applyAlignment="1">
      <alignment horizontal="center" vertical="center"/>
    </xf>
    <xf numFmtId="193" fontId="2" fillId="0" borderId="21" xfId="49" applyNumberFormat="1" applyFont="1" applyBorder="1" applyAlignment="1">
      <alignment horizontal="right" vertical="center"/>
    </xf>
    <xf numFmtId="0" fontId="0" fillId="0" borderId="22" xfId="0" applyBorder="1" applyAlignment="1">
      <alignment horizontal="right"/>
    </xf>
    <xf numFmtId="4" fontId="2" fillId="0" borderId="36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10" fillId="33" borderId="46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justify" vertical="center"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2" fillId="33" borderId="12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3" fontId="2" fillId="0" borderId="26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200" fontId="2" fillId="0" borderId="23" xfId="49" applyNumberFormat="1" applyFont="1" applyBorder="1" applyAlignment="1">
      <alignment horizontal="center" vertical="center"/>
    </xf>
    <xf numFmtId="200" fontId="2" fillId="0" borderId="36" xfId="49" applyNumberFormat="1" applyFont="1" applyBorder="1" applyAlignment="1">
      <alignment horizontal="center" vertical="center"/>
    </xf>
    <xf numFmtId="200" fontId="2" fillId="0" borderId="25" xfId="49" applyNumberFormat="1" applyFont="1" applyBorder="1" applyAlignment="1">
      <alignment horizontal="center" vertical="center"/>
    </xf>
    <xf numFmtId="200" fontId="2" fillId="0" borderId="37" xfId="49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1" name="4 Conector recto"/>
        <xdr:cNvSpPr>
          <a:spLocks/>
        </xdr:cNvSpPr>
      </xdr:nvSpPr>
      <xdr:spPr>
        <a:xfrm>
          <a:off x="4572000" y="41148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2" name="5 Conector recto"/>
        <xdr:cNvSpPr>
          <a:spLocks/>
        </xdr:cNvSpPr>
      </xdr:nvSpPr>
      <xdr:spPr>
        <a:xfrm>
          <a:off x="4610100" y="4705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1" name="1 Conector recto"/>
        <xdr:cNvSpPr>
          <a:spLocks/>
        </xdr:cNvSpPr>
      </xdr:nvSpPr>
      <xdr:spPr>
        <a:xfrm>
          <a:off x="4333875" y="42957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2" name="2 Conector recto"/>
        <xdr:cNvSpPr>
          <a:spLocks/>
        </xdr:cNvSpPr>
      </xdr:nvSpPr>
      <xdr:spPr>
        <a:xfrm>
          <a:off x="4371975" y="4886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3" name="3 Conector recto"/>
        <xdr:cNvSpPr>
          <a:spLocks/>
        </xdr:cNvSpPr>
      </xdr:nvSpPr>
      <xdr:spPr>
        <a:xfrm>
          <a:off x="4333875" y="42957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4" name="4 Conector recto"/>
        <xdr:cNvSpPr>
          <a:spLocks/>
        </xdr:cNvSpPr>
      </xdr:nvSpPr>
      <xdr:spPr>
        <a:xfrm>
          <a:off x="4371975" y="4886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5" name="5 Conector recto"/>
        <xdr:cNvSpPr>
          <a:spLocks/>
        </xdr:cNvSpPr>
      </xdr:nvSpPr>
      <xdr:spPr>
        <a:xfrm>
          <a:off x="4333875" y="42957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6" name="6 Conector recto"/>
        <xdr:cNvSpPr>
          <a:spLocks/>
        </xdr:cNvSpPr>
      </xdr:nvSpPr>
      <xdr:spPr>
        <a:xfrm>
          <a:off x="4371975" y="4886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1" name="1 Conector recto"/>
        <xdr:cNvSpPr>
          <a:spLocks/>
        </xdr:cNvSpPr>
      </xdr:nvSpPr>
      <xdr:spPr>
        <a:xfrm>
          <a:off x="4333875" y="42957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2" name="2 Conector recto"/>
        <xdr:cNvSpPr>
          <a:spLocks/>
        </xdr:cNvSpPr>
      </xdr:nvSpPr>
      <xdr:spPr>
        <a:xfrm>
          <a:off x="4371975" y="4886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3" name="3 Conector recto"/>
        <xdr:cNvSpPr>
          <a:spLocks/>
        </xdr:cNvSpPr>
      </xdr:nvSpPr>
      <xdr:spPr>
        <a:xfrm>
          <a:off x="4333875" y="42957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4" name="4 Conector recto"/>
        <xdr:cNvSpPr>
          <a:spLocks/>
        </xdr:cNvSpPr>
      </xdr:nvSpPr>
      <xdr:spPr>
        <a:xfrm>
          <a:off x="4371975" y="4886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5" name="5 Conector recto"/>
        <xdr:cNvSpPr>
          <a:spLocks/>
        </xdr:cNvSpPr>
      </xdr:nvSpPr>
      <xdr:spPr>
        <a:xfrm>
          <a:off x="4333875" y="42957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6" name="6 Conector recto"/>
        <xdr:cNvSpPr>
          <a:spLocks/>
        </xdr:cNvSpPr>
      </xdr:nvSpPr>
      <xdr:spPr>
        <a:xfrm>
          <a:off x="4371975" y="4886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1" name="1 Conector recto"/>
        <xdr:cNvSpPr>
          <a:spLocks/>
        </xdr:cNvSpPr>
      </xdr:nvSpPr>
      <xdr:spPr>
        <a:xfrm>
          <a:off x="4333875" y="45339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2" name="2 Conector recto"/>
        <xdr:cNvSpPr>
          <a:spLocks/>
        </xdr:cNvSpPr>
      </xdr:nvSpPr>
      <xdr:spPr>
        <a:xfrm>
          <a:off x="4371975" y="5124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3" name="3 Conector recto"/>
        <xdr:cNvSpPr>
          <a:spLocks/>
        </xdr:cNvSpPr>
      </xdr:nvSpPr>
      <xdr:spPr>
        <a:xfrm>
          <a:off x="4333875" y="45339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4" name="4 Conector recto"/>
        <xdr:cNvSpPr>
          <a:spLocks/>
        </xdr:cNvSpPr>
      </xdr:nvSpPr>
      <xdr:spPr>
        <a:xfrm>
          <a:off x="4371975" y="5124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5" name="5 Conector recto"/>
        <xdr:cNvSpPr>
          <a:spLocks/>
        </xdr:cNvSpPr>
      </xdr:nvSpPr>
      <xdr:spPr>
        <a:xfrm>
          <a:off x="4333875" y="45339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6" name="6 Conector recto"/>
        <xdr:cNvSpPr>
          <a:spLocks/>
        </xdr:cNvSpPr>
      </xdr:nvSpPr>
      <xdr:spPr>
        <a:xfrm>
          <a:off x="4371975" y="5124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1" name="1 Conector recto"/>
        <xdr:cNvSpPr>
          <a:spLocks/>
        </xdr:cNvSpPr>
      </xdr:nvSpPr>
      <xdr:spPr>
        <a:xfrm>
          <a:off x="4543425" y="41148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2" name="2 Conector recto"/>
        <xdr:cNvSpPr>
          <a:spLocks/>
        </xdr:cNvSpPr>
      </xdr:nvSpPr>
      <xdr:spPr>
        <a:xfrm>
          <a:off x="4581525" y="47053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3" name="3 Conector recto"/>
        <xdr:cNvSpPr>
          <a:spLocks/>
        </xdr:cNvSpPr>
      </xdr:nvSpPr>
      <xdr:spPr>
        <a:xfrm>
          <a:off x="4543425" y="41148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4" name="4 Conector recto"/>
        <xdr:cNvSpPr>
          <a:spLocks/>
        </xdr:cNvSpPr>
      </xdr:nvSpPr>
      <xdr:spPr>
        <a:xfrm>
          <a:off x="4581525" y="47053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1" name="1 Conector recto"/>
        <xdr:cNvSpPr>
          <a:spLocks/>
        </xdr:cNvSpPr>
      </xdr:nvSpPr>
      <xdr:spPr>
        <a:xfrm>
          <a:off x="4514850" y="41148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2" name="2 Conector recto"/>
        <xdr:cNvSpPr>
          <a:spLocks/>
        </xdr:cNvSpPr>
      </xdr:nvSpPr>
      <xdr:spPr>
        <a:xfrm>
          <a:off x="4552950" y="47053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3" name="3 Conector recto"/>
        <xdr:cNvSpPr>
          <a:spLocks/>
        </xdr:cNvSpPr>
      </xdr:nvSpPr>
      <xdr:spPr>
        <a:xfrm>
          <a:off x="4514850" y="41148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4" name="4 Conector recto"/>
        <xdr:cNvSpPr>
          <a:spLocks/>
        </xdr:cNvSpPr>
      </xdr:nvSpPr>
      <xdr:spPr>
        <a:xfrm>
          <a:off x="4552950" y="47053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5" name="5 Conector recto"/>
        <xdr:cNvSpPr>
          <a:spLocks/>
        </xdr:cNvSpPr>
      </xdr:nvSpPr>
      <xdr:spPr>
        <a:xfrm>
          <a:off x="4514850" y="41148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6" name="6 Conector recto"/>
        <xdr:cNvSpPr>
          <a:spLocks/>
        </xdr:cNvSpPr>
      </xdr:nvSpPr>
      <xdr:spPr>
        <a:xfrm>
          <a:off x="4552950" y="47053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1" name="1 Conector recto"/>
        <xdr:cNvSpPr>
          <a:spLocks/>
        </xdr:cNvSpPr>
      </xdr:nvSpPr>
      <xdr:spPr>
        <a:xfrm>
          <a:off x="4333875" y="42195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2" name="2 Conector recto"/>
        <xdr:cNvSpPr>
          <a:spLocks/>
        </xdr:cNvSpPr>
      </xdr:nvSpPr>
      <xdr:spPr>
        <a:xfrm>
          <a:off x="4371975" y="48101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3" name="3 Conector recto"/>
        <xdr:cNvSpPr>
          <a:spLocks/>
        </xdr:cNvSpPr>
      </xdr:nvSpPr>
      <xdr:spPr>
        <a:xfrm>
          <a:off x="4333875" y="42195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4" name="4 Conector recto"/>
        <xdr:cNvSpPr>
          <a:spLocks/>
        </xdr:cNvSpPr>
      </xdr:nvSpPr>
      <xdr:spPr>
        <a:xfrm>
          <a:off x="4371975" y="48101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5" name="5 Conector recto"/>
        <xdr:cNvSpPr>
          <a:spLocks/>
        </xdr:cNvSpPr>
      </xdr:nvSpPr>
      <xdr:spPr>
        <a:xfrm>
          <a:off x="4333875" y="42195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6" name="6 Conector recto"/>
        <xdr:cNvSpPr>
          <a:spLocks/>
        </xdr:cNvSpPr>
      </xdr:nvSpPr>
      <xdr:spPr>
        <a:xfrm>
          <a:off x="4371975" y="48101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1" name="1 Conector recto"/>
        <xdr:cNvSpPr>
          <a:spLocks/>
        </xdr:cNvSpPr>
      </xdr:nvSpPr>
      <xdr:spPr>
        <a:xfrm>
          <a:off x="4333875" y="42195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2" name="2 Conector recto"/>
        <xdr:cNvSpPr>
          <a:spLocks/>
        </xdr:cNvSpPr>
      </xdr:nvSpPr>
      <xdr:spPr>
        <a:xfrm>
          <a:off x="4371975" y="48101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3" name="3 Conector recto"/>
        <xdr:cNvSpPr>
          <a:spLocks/>
        </xdr:cNvSpPr>
      </xdr:nvSpPr>
      <xdr:spPr>
        <a:xfrm>
          <a:off x="4333875" y="42195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4" name="4 Conector recto"/>
        <xdr:cNvSpPr>
          <a:spLocks/>
        </xdr:cNvSpPr>
      </xdr:nvSpPr>
      <xdr:spPr>
        <a:xfrm>
          <a:off x="4371975" y="48101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5" name="5 Conector recto"/>
        <xdr:cNvSpPr>
          <a:spLocks/>
        </xdr:cNvSpPr>
      </xdr:nvSpPr>
      <xdr:spPr>
        <a:xfrm>
          <a:off x="4333875" y="42195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6" name="6 Conector recto"/>
        <xdr:cNvSpPr>
          <a:spLocks/>
        </xdr:cNvSpPr>
      </xdr:nvSpPr>
      <xdr:spPr>
        <a:xfrm>
          <a:off x="4371975" y="48101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1" name="1 Conector recto"/>
        <xdr:cNvSpPr>
          <a:spLocks/>
        </xdr:cNvSpPr>
      </xdr:nvSpPr>
      <xdr:spPr>
        <a:xfrm>
          <a:off x="4333875" y="42195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2" name="2 Conector recto"/>
        <xdr:cNvSpPr>
          <a:spLocks/>
        </xdr:cNvSpPr>
      </xdr:nvSpPr>
      <xdr:spPr>
        <a:xfrm>
          <a:off x="4371975" y="4810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3" name="3 Conector recto"/>
        <xdr:cNvSpPr>
          <a:spLocks/>
        </xdr:cNvSpPr>
      </xdr:nvSpPr>
      <xdr:spPr>
        <a:xfrm>
          <a:off x="4333875" y="42195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4" name="4 Conector recto"/>
        <xdr:cNvSpPr>
          <a:spLocks/>
        </xdr:cNvSpPr>
      </xdr:nvSpPr>
      <xdr:spPr>
        <a:xfrm>
          <a:off x="4371975" y="4810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5" name="5 Conector recto"/>
        <xdr:cNvSpPr>
          <a:spLocks/>
        </xdr:cNvSpPr>
      </xdr:nvSpPr>
      <xdr:spPr>
        <a:xfrm>
          <a:off x="4333875" y="42195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6" name="6 Conector recto"/>
        <xdr:cNvSpPr>
          <a:spLocks/>
        </xdr:cNvSpPr>
      </xdr:nvSpPr>
      <xdr:spPr>
        <a:xfrm>
          <a:off x="4371975" y="4810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14</xdr:row>
      <xdr:rowOff>276225</xdr:rowOff>
    </xdr:from>
    <xdr:to>
      <xdr:col>5</xdr:col>
      <xdr:colOff>447675</xdr:colOff>
      <xdr:row>14</xdr:row>
      <xdr:rowOff>276225</xdr:rowOff>
    </xdr:to>
    <xdr:sp>
      <xdr:nvSpPr>
        <xdr:cNvPr id="1" name="1 Conector recto"/>
        <xdr:cNvSpPr>
          <a:spLocks/>
        </xdr:cNvSpPr>
      </xdr:nvSpPr>
      <xdr:spPr>
        <a:xfrm>
          <a:off x="4333875" y="45624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16</xdr:row>
      <xdr:rowOff>285750</xdr:rowOff>
    </xdr:from>
    <xdr:to>
      <xdr:col>5</xdr:col>
      <xdr:colOff>485775</xdr:colOff>
      <xdr:row>16</xdr:row>
      <xdr:rowOff>285750</xdr:rowOff>
    </xdr:to>
    <xdr:sp>
      <xdr:nvSpPr>
        <xdr:cNvPr id="2" name="2 Conector recto"/>
        <xdr:cNvSpPr>
          <a:spLocks/>
        </xdr:cNvSpPr>
      </xdr:nvSpPr>
      <xdr:spPr>
        <a:xfrm>
          <a:off x="4371975" y="51530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14</xdr:row>
      <xdr:rowOff>276225</xdr:rowOff>
    </xdr:from>
    <xdr:to>
      <xdr:col>5</xdr:col>
      <xdr:colOff>447675</xdr:colOff>
      <xdr:row>14</xdr:row>
      <xdr:rowOff>276225</xdr:rowOff>
    </xdr:to>
    <xdr:sp>
      <xdr:nvSpPr>
        <xdr:cNvPr id="3" name="3 Conector recto"/>
        <xdr:cNvSpPr>
          <a:spLocks/>
        </xdr:cNvSpPr>
      </xdr:nvSpPr>
      <xdr:spPr>
        <a:xfrm>
          <a:off x="4333875" y="45624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16</xdr:row>
      <xdr:rowOff>285750</xdr:rowOff>
    </xdr:from>
    <xdr:to>
      <xdr:col>5</xdr:col>
      <xdr:colOff>485775</xdr:colOff>
      <xdr:row>16</xdr:row>
      <xdr:rowOff>285750</xdr:rowOff>
    </xdr:to>
    <xdr:sp>
      <xdr:nvSpPr>
        <xdr:cNvPr id="4" name="4 Conector recto"/>
        <xdr:cNvSpPr>
          <a:spLocks/>
        </xdr:cNvSpPr>
      </xdr:nvSpPr>
      <xdr:spPr>
        <a:xfrm>
          <a:off x="4371975" y="51530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14</xdr:row>
      <xdr:rowOff>276225</xdr:rowOff>
    </xdr:from>
    <xdr:to>
      <xdr:col>5</xdr:col>
      <xdr:colOff>447675</xdr:colOff>
      <xdr:row>14</xdr:row>
      <xdr:rowOff>276225</xdr:rowOff>
    </xdr:to>
    <xdr:sp>
      <xdr:nvSpPr>
        <xdr:cNvPr id="5" name="5 Conector recto"/>
        <xdr:cNvSpPr>
          <a:spLocks/>
        </xdr:cNvSpPr>
      </xdr:nvSpPr>
      <xdr:spPr>
        <a:xfrm>
          <a:off x="4333875" y="45624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16</xdr:row>
      <xdr:rowOff>285750</xdr:rowOff>
    </xdr:from>
    <xdr:to>
      <xdr:col>5</xdr:col>
      <xdr:colOff>485775</xdr:colOff>
      <xdr:row>16</xdr:row>
      <xdr:rowOff>285750</xdr:rowOff>
    </xdr:to>
    <xdr:sp>
      <xdr:nvSpPr>
        <xdr:cNvPr id="6" name="6 Conector recto"/>
        <xdr:cNvSpPr>
          <a:spLocks/>
        </xdr:cNvSpPr>
      </xdr:nvSpPr>
      <xdr:spPr>
        <a:xfrm>
          <a:off x="4371975" y="51530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1" name="1 Conector recto"/>
        <xdr:cNvSpPr>
          <a:spLocks/>
        </xdr:cNvSpPr>
      </xdr:nvSpPr>
      <xdr:spPr>
        <a:xfrm>
          <a:off x="4333875" y="41433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2" name="2 Conector recto"/>
        <xdr:cNvSpPr>
          <a:spLocks/>
        </xdr:cNvSpPr>
      </xdr:nvSpPr>
      <xdr:spPr>
        <a:xfrm>
          <a:off x="4371975" y="47339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3" name="3 Conector recto"/>
        <xdr:cNvSpPr>
          <a:spLocks/>
        </xdr:cNvSpPr>
      </xdr:nvSpPr>
      <xdr:spPr>
        <a:xfrm>
          <a:off x="4333875" y="41433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4" name="4 Conector recto"/>
        <xdr:cNvSpPr>
          <a:spLocks/>
        </xdr:cNvSpPr>
      </xdr:nvSpPr>
      <xdr:spPr>
        <a:xfrm>
          <a:off x="4371975" y="47339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276225</xdr:rowOff>
    </xdr:from>
    <xdr:to>
      <xdr:col>5</xdr:col>
      <xdr:colOff>447675</xdr:colOff>
      <xdr:row>12</xdr:row>
      <xdr:rowOff>276225</xdr:rowOff>
    </xdr:to>
    <xdr:sp>
      <xdr:nvSpPr>
        <xdr:cNvPr id="5" name="5 Conector recto"/>
        <xdr:cNvSpPr>
          <a:spLocks/>
        </xdr:cNvSpPr>
      </xdr:nvSpPr>
      <xdr:spPr>
        <a:xfrm>
          <a:off x="4333875" y="41433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14</xdr:row>
      <xdr:rowOff>285750</xdr:rowOff>
    </xdr:from>
    <xdr:to>
      <xdr:col>5</xdr:col>
      <xdr:colOff>485775</xdr:colOff>
      <xdr:row>14</xdr:row>
      <xdr:rowOff>285750</xdr:rowOff>
    </xdr:to>
    <xdr:sp>
      <xdr:nvSpPr>
        <xdr:cNvPr id="6" name="6 Conector recto"/>
        <xdr:cNvSpPr>
          <a:spLocks/>
        </xdr:cNvSpPr>
      </xdr:nvSpPr>
      <xdr:spPr>
        <a:xfrm>
          <a:off x="4371975" y="47339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15</xdr:row>
      <xdr:rowOff>276225</xdr:rowOff>
    </xdr:from>
    <xdr:to>
      <xdr:col>5</xdr:col>
      <xdr:colOff>447675</xdr:colOff>
      <xdr:row>15</xdr:row>
      <xdr:rowOff>276225</xdr:rowOff>
    </xdr:to>
    <xdr:sp>
      <xdr:nvSpPr>
        <xdr:cNvPr id="1" name="1 Conector recto"/>
        <xdr:cNvSpPr>
          <a:spLocks/>
        </xdr:cNvSpPr>
      </xdr:nvSpPr>
      <xdr:spPr>
        <a:xfrm>
          <a:off x="4419600" y="5400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17</xdr:row>
      <xdr:rowOff>285750</xdr:rowOff>
    </xdr:from>
    <xdr:to>
      <xdr:col>5</xdr:col>
      <xdr:colOff>485775</xdr:colOff>
      <xdr:row>17</xdr:row>
      <xdr:rowOff>285750</xdr:rowOff>
    </xdr:to>
    <xdr:sp>
      <xdr:nvSpPr>
        <xdr:cNvPr id="2" name="2 Conector recto"/>
        <xdr:cNvSpPr>
          <a:spLocks/>
        </xdr:cNvSpPr>
      </xdr:nvSpPr>
      <xdr:spPr>
        <a:xfrm>
          <a:off x="4457700" y="59912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15</xdr:row>
      <xdr:rowOff>276225</xdr:rowOff>
    </xdr:from>
    <xdr:to>
      <xdr:col>5</xdr:col>
      <xdr:colOff>447675</xdr:colOff>
      <xdr:row>15</xdr:row>
      <xdr:rowOff>276225</xdr:rowOff>
    </xdr:to>
    <xdr:sp>
      <xdr:nvSpPr>
        <xdr:cNvPr id="3" name="3 Conector recto"/>
        <xdr:cNvSpPr>
          <a:spLocks/>
        </xdr:cNvSpPr>
      </xdr:nvSpPr>
      <xdr:spPr>
        <a:xfrm>
          <a:off x="4419600" y="5400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17</xdr:row>
      <xdr:rowOff>285750</xdr:rowOff>
    </xdr:from>
    <xdr:to>
      <xdr:col>5</xdr:col>
      <xdr:colOff>485775</xdr:colOff>
      <xdr:row>17</xdr:row>
      <xdr:rowOff>285750</xdr:rowOff>
    </xdr:to>
    <xdr:sp>
      <xdr:nvSpPr>
        <xdr:cNvPr id="4" name="4 Conector recto"/>
        <xdr:cNvSpPr>
          <a:spLocks/>
        </xdr:cNvSpPr>
      </xdr:nvSpPr>
      <xdr:spPr>
        <a:xfrm>
          <a:off x="4457700" y="59912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15</xdr:row>
      <xdr:rowOff>276225</xdr:rowOff>
    </xdr:from>
    <xdr:to>
      <xdr:col>5</xdr:col>
      <xdr:colOff>447675</xdr:colOff>
      <xdr:row>15</xdr:row>
      <xdr:rowOff>276225</xdr:rowOff>
    </xdr:to>
    <xdr:sp>
      <xdr:nvSpPr>
        <xdr:cNvPr id="5" name="5 Conector recto"/>
        <xdr:cNvSpPr>
          <a:spLocks/>
        </xdr:cNvSpPr>
      </xdr:nvSpPr>
      <xdr:spPr>
        <a:xfrm>
          <a:off x="4419600" y="54006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17</xdr:row>
      <xdr:rowOff>285750</xdr:rowOff>
    </xdr:from>
    <xdr:to>
      <xdr:col>5</xdr:col>
      <xdr:colOff>485775</xdr:colOff>
      <xdr:row>17</xdr:row>
      <xdr:rowOff>285750</xdr:rowOff>
    </xdr:to>
    <xdr:sp>
      <xdr:nvSpPr>
        <xdr:cNvPr id="6" name="6 Conector recto"/>
        <xdr:cNvSpPr>
          <a:spLocks/>
        </xdr:cNvSpPr>
      </xdr:nvSpPr>
      <xdr:spPr>
        <a:xfrm>
          <a:off x="4457700" y="59912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14</xdr:row>
      <xdr:rowOff>0</xdr:rowOff>
    </xdr:from>
    <xdr:to>
      <xdr:col>5</xdr:col>
      <xdr:colOff>457200</xdr:colOff>
      <xdr:row>14</xdr:row>
      <xdr:rowOff>0</xdr:rowOff>
    </xdr:to>
    <xdr:sp>
      <xdr:nvSpPr>
        <xdr:cNvPr id="7" name="7 Conector recto"/>
        <xdr:cNvSpPr>
          <a:spLocks/>
        </xdr:cNvSpPr>
      </xdr:nvSpPr>
      <xdr:spPr>
        <a:xfrm>
          <a:off x="4429125" y="4810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4">
      <selection activeCell="D13" sqref="D13:F13"/>
    </sheetView>
  </sheetViews>
  <sheetFormatPr defaultColWidth="11.421875" defaultRowHeight="12.75"/>
  <cols>
    <col min="1" max="1" width="3.8515625" style="0" customWidth="1"/>
    <col min="2" max="2" width="40.421875" style="0" customWidth="1"/>
    <col min="3" max="3" width="16.8515625" style="0" customWidth="1"/>
    <col min="4" max="4" width="17.00390625" style="0" customWidth="1"/>
    <col min="5" max="5" width="3.57421875" style="0" customWidth="1"/>
    <col min="6" max="6" width="18.421875" style="0" customWidth="1"/>
    <col min="7" max="7" width="16.140625" style="0" customWidth="1"/>
  </cols>
  <sheetData>
    <row r="1" spans="1:7" ht="15.75">
      <c r="A1" s="82" t="s">
        <v>0</v>
      </c>
      <c r="B1" s="83"/>
      <c r="C1" s="83"/>
      <c r="D1" s="83"/>
      <c r="E1" s="83"/>
      <c r="F1" s="83"/>
      <c r="G1" s="84"/>
    </row>
    <row r="2" spans="1:7" ht="12.75">
      <c r="A2" s="85" t="s">
        <v>1</v>
      </c>
      <c r="B2" s="86"/>
      <c r="C2" s="86"/>
      <c r="D2" s="86"/>
      <c r="E2" s="86"/>
      <c r="F2" s="86"/>
      <c r="G2" s="87"/>
    </row>
    <row r="3" spans="1:7" ht="12.75">
      <c r="A3" s="85" t="s">
        <v>2</v>
      </c>
      <c r="B3" s="86"/>
      <c r="C3" s="86"/>
      <c r="D3" s="86"/>
      <c r="E3" s="86"/>
      <c r="F3" s="86"/>
      <c r="G3" s="87"/>
    </row>
    <row r="4" spans="1:7" ht="12.75">
      <c r="A4" s="3"/>
      <c r="B4" s="4"/>
      <c r="C4" s="4"/>
      <c r="D4" s="4"/>
      <c r="E4" s="4"/>
      <c r="F4" s="4"/>
      <c r="G4" s="5"/>
    </row>
    <row r="5" spans="1:7" ht="18">
      <c r="A5" s="88" t="s">
        <v>6</v>
      </c>
      <c r="B5" s="89"/>
      <c r="C5" s="89"/>
      <c r="D5" s="89"/>
      <c r="E5" s="89"/>
      <c r="F5" s="89"/>
      <c r="G5" s="90"/>
    </row>
    <row r="6" spans="1:7" ht="56.25" customHeight="1">
      <c r="A6" s="91" t="s">
        <v>17</v>
      </c>
      <c r="B6" s="92"/>
      <c r="C6" s="92"/>
      <c r="D6" s="92"/>
      <c r="E6" s="92"/>
      <c r="F6" s="92"/>
      <c r="G6" s="93"/>
    </row>
    <row r="7" spans="1:7" ht="12.75">
      <c r="A7" s="3"/>
      <c r="B7" s="4"/>
      <c r="C7" s="8"/>
      <c r="D7" s="8"/>
      <c r="E7" s="8"/>
      <c r="F7" s="8"/>
      <c r="G7" s="23"/>
    </row>
    <row r="8" spans="1:7" ht="18.75" thickBot="1">
      <c r="A8" s="16" t="s">
        <v>18</v>
      </c>
      <c r="B8" s="17"/>
      <c r="C8" s="6"/>
      <c r="D8" s="6"/>
      <c r="E8" s="6"/>
      <c r="F8" s="6"/>
      <c r="G8" s="14"/>
    </row>
    <row r="9" spans="1:7" ht="13.5" thickBot="1">
      <c r="A9" s="9"/>
      <c r="B9" s="2" t="s">
        <v>3</v>
      </c>
      <c r="C9" s="2" t="s">
        <v>5</v>
      </c>
      <c r="D9" s="77" t="s">
        <v>11</v>
      </c>
      <c r="E9" s="78"/>
      <c r="F9" s="79"/>
      <c r="G9" s="10" t="s">
        <v>4</v>
      </c>
    </row>
    <row r="10" spans="1:7" ht="76.5" customHeight="1">
      <c r="A10" s="12">
        <v>1</v>
      </c>
      <c r="B10" s="13" t="s">
        <v>7</v>
      </c>
      <c r="C10" s="1"/>
      <c r="D10" s="62"/>
      <c r="E10" s="63"/>
      <c r="F10" s="64"/>
      <c r="G10" s="11"/>
    </row>
    <row r="11" spans="1:7" ht="27.75" customHeight="1">
      <c r="A11" s="56">
        <v>2</v>
      </c>
      <c r="B11" s="54" t="s">
        <v>10</v>
      </c>
      <c r="C11" s="58" t="s">
        <v>22</v>
      </c>
      <c r="D11" s="65">
        <f>+(1740907826+3310253527)</f>
        <v>5051161353</v>
      </c>
      <c r="E11" s="75" t="s">
        <v>12</v>
      </c>
      <c r="F11" s="67">
        <f>+(823935375+2235541097)</f>
        <v>3059476472</v>
      </c>
      <c r="G11" s="44">
        <f>+D11-F11</f>
        <v>1991684881</v>
      </c>
    </row>
    <row r="12" spans="1:7" ht="24.75" customHeight="1">
      <c r="A12" s="69"/>
      <c r="B12" s="70"/>
      <c r="C12" s="71"/>
      <c r="D12" s="66"/>
      <c r="E12" s="76"/>
      <c r="F12" s="68"/>
      <c r="G12" s="45"/>
    </row>
    <row r="13" spans="1:7" ht="22.5" customHeight="1">
      <c r="A13" s="56">
        <v>3</v>
      </c>
      <c r="B13" s="54" t="s">
        <v>21</v>
      </c>
      <c r="C13" s="58" t="s">
        <v>22</v>
      </c>
      <c r="D13" s="48">
        <f>+(1740907826*60%+3310253527*40%)</f>
        <v>2368646106.4</v>
      </c>
      <c r="E13" s="49"/>
      <c r="F13" s="50"/>
      <c r="G13" s="80">
        <f>+D13/D14</f>
        <v>1.7058074374593724</v>
      </c>
    </row>
    <row r="14" spans="1:7" ht="23.25" customHeight="1">
      <c r="A14" s="69"/>
      <c r="B14" s="70"/>
      <c r="C14" s="71"/>
      <c r="D14" s="72">
        <f>+(823935375*60%+2235541097*40%)</f>
        <v>1388577663.8000002</v>
      </c>
      <c r="E14" s="73"/>
      <c r="F14" s="74"/>
      <c r="G14" s="81"/>
    </row>
    <row r="15" spans="1:7" ht="23.25" customHeight="1">
      <c r="A15" s="56">
        <v>4</v>
      </c>
      <c r="B15" s="54" t="s">
        <v>13</v>
      </c>
      <c r="C15" s="58" t="s">
        <v>22</v>
      </c>
      <c r="D15" s="48">
        <f>+(823935375*60%+2352316322*40%)</f>
        <v>1435287753.8000002</v>
      </c>
      <c r="E15" s="49"/>
      <c r="F15" s="50"/>
      <c r="G15" s="60">
        <f>+D15/D16</f>
        <v>0.5780111390846638</v>
      </c>
    </row>
    <row r="16" spans="1:7" ht="23.25" customHeight="1" thickBot="1">
      <c r="A16" s="57"/>
      <c r="B16" s="55"/>
      <c r="C16" s="59"/>
      <c r="D16" s="51">
        <f>+(1874157826*60%+3396635639*40%)</f>
        <v>2483148951.2</v>
      </c>
      <c r="E16" s="52"/>
      <c r="F16" s="53"/>
      <c r="G16" s="61"/>
    </row>
    <row r="17" spans="1:7" ht="12.75">
      <c r="A17" s="18"/>
      <c r="B17" s="19"/>
      <c r="C17" s="7"/>
      <c r="D17" s="7"/>
      <c r="E17" s="7"/>
      <c r="F17" s="7"/>
      <c r="G17" s="20"/>
    </row>
    <row r="18" spans="1:7" ht="12.75">
      <c r="A18" s="18"/>
      <c r="B18" s="19"/>
      <c r="C18" s="7"/>
      <c r="D18" s="7"/>
      <c r="E18" s="7"/>
      <c r="F18" s="7"/>
      <c r="G18" s="20"/>
    </row>
    <row r="19" spans="1:7" ht="12.75">
      <c r="A19" s="18"/>
      <c r="B19" s="19"/>
      <c r="C19" s="7"/>
      <c r="D19" s="7"/>
      <c r="E19" s="7"/>
      <c r="F19" s="7"/>
      <c r="G19" s="20"/>
    </row>
    <row r="20" spans="1:7" ht="12.75">
      <c r="A20" s="18"/>
      <c r="B20" s="19"/>
      <c r="C20" s="7"/>
      <c r="D20" s="7"/>
      <c r="E20" s="7"/>
      <c r="F20" s="7"/>
      <c r="G20" s="20"/>
    </row>
    <row r="21" spans="1:7" ht="13.5" customHeight="1">
      <c r="A21" s="18"/>
      <c r="B21" s="19"/>
      <c r="C21" s="7"/>
      <c r="D21" s="7"/>
      <c r="E21" s="7"/>
      <c r="F21" s="7"/>
      <c r="G21" s="20"/>
    </row>
    <row r="22" spans="1:7" ht="13.5" customHeight="1">
      <c r="A22" s="18"/>
      <c r="B22" s="19"/>
      <c r="C22" s="7"/>
      <c r="D22" s="7"/>
      <c r="E22" s="7"/>
      <c r="F22" s="7"/>
      <c r="G22" s="20"/>
    </row>
    <row r="23" spans="1:7" ht="13.5" customHeight="1">
      <c r="A23" s="18"/>
      <c r="B23" s="19"/>
      <c r="C23" s="7"/>
      <c r="D23" s="7"/>
      <c r="E23" s="7"/>
      <c r="F23" s="7"/>
      <c r="G23" s="20"/>
    </row>
    <row r="24" spans="1:7" ht="13.5" customHeight="1">
      <c r="A24" s="18"/>
      <c r="B24" s="19"/>
      <c r="C24" s="7"/>
      <c r="D24" s="7"/>
      <c r="E24" s="7"/>
      <c r="F24" s="7"/>
      <c r="G24" s="20"/>
    </row>
    <row r="25" spans="1:7" ht="12.75">
      <c r="A25" s="18"/>
      <c r="B25" s="19"/>
      <c r="C25" s="7"/>
      <c r="D25" s="7"/>
      <c r="E25" s="7"/>
      <c r="F25" s="7"/>
      <c r="G25" s="22"/>
    </row>
    <row r="26" spans="1:7" ht="12.75">
      <c r="A26" s="18"/>
      <c r="B26" s="19"/>
      <c r="C26" s="7"/>
      <c r="D26" s="7"/>
      <c r="E26" s="7"/>
      <c r="F26" s="7"/>
      <c r="G26" s="20"/>
    </row>
    <row r="27" spans="1:7" ht="12.75">
      <c r="A27" s="18"/>
      <c r="B27" s="19"/>
      <c r="C27" s="7"/>
      <c r="D27" s="7"/>
      <c r="E27" s="7"/>
      <c r="F27" s="7"/>
      <c r="G27" s="20"/>
    </row>
    <row r="28" spans="1:7" ht="12.75">
      <c r="A28" s="18"/>
      <c r="B28" s="19"/>
      <c r="C28" s="7"/>
      <c r="D28" s="7"/>
      <c r="E28" s="7"/>
      <c r="F28" s="7"/>
      <c r="G28" s="20"/>
    </row>
    <row r="29" spans="1:7" ht="12.75">
      <c r="A29" s="46" t="s">
        <v>8</v>
      </c>
      <c r="B29" s="46"/>
      <c r="C29" s="46"/>
      <c r="D29" s="46"/>
      <c r="E29" s="46"/>
      <c r="F29" s="46"/>
      <c r="G29" s="46"/>
    </row>
    <row r="30" spans="1:7" ht="12.75">
      <c r="A30" s="47" t="s">
        <v>9</v>
      </c>
      <c r="B30" s="47"/>
      <c r="C30" s="47"/>
      <c r="D30" s="47"/>
      <c r="E30" s="47"/>
      <c r="F30" s="47"/>
      <c r="G30" s="47"/>
    </row>
    <row r="31" spans="1:7" ht="12.75">
      <c r="A31" s="21"/>
      <c r="B31" s="21"/>
      <c r="C31" s="15"/>
      <c r="D31" s="15"/>
      <c r="E31" s="15"/>
      <c r="F31" s="15"/>
      <c r="G31" s="15"/>
    </row>
    <row r="32" spans="1:7" ht="12.75">
      <c r="A32" s="21"/>
      <c r="B32" s="21"/>
      <c r="C32" s="15"/>
      <c r="D32" s="15"/>
      <c r="E32" s="15"/>
      <c r="F32" s="15"/>
      <c r="G32" s="15"/>
    </row>
    <row r="33" spans="1:7" ht="12.75">
      <c r="A33" s="21"/>
      <c r="B33" s="21"/>
      <c r="C33" s="15"/>
      <c r="D33" s="15"/>
      <c r="E33" s="15"/>
      <c r="F33" s="15"/>
      <c r="G33" s="15"/>
    </row>
    <row r="34" spans="1:7" ht="12.75">
      <c r="A34" s="21"/>
      <c r="B34" s="21"/>
      <c r="C34" s="15"/>
      <c r="D34" s="15"/>
      <c r="E34" s="15"/>
      <c r="F34" s="15"/>
      <c r="G34" s="15"/>
    </row>
  </sheetData>
  <sheetProtection/>
  <mergeCells count="28">
    <mergeCell ref="D9:F9"/>
    <mergeCell ref="G13:G14"/>
    <mergeCell ref="A1:G1"/>
    <mergeCell ref="A2:G2"/>
    <mergeCell ref="A3:G3"/>
    <mergeCell ref="A5:G5"/>
    <mergeCell ref="A6:G6"/>
    <mergeCell ref="B11:B12"/>
    <mergeCell ref="A11:A12"/>
    <mergeCell ref="C11:C12"/>
    <mergeCell ref="D10:F10"/>
    <mergeCell ref="D11:D12"/>
    <mergeCell ref="F11:F12"/>
    <mergeCell ref="A13:A14"/>
    <mergeCell ref="B13:B14"/>
    <mergeCell ref="C13:C14"/>
    <mergeCell ref="D14:F14"/>
    <mergeCell ref="D13:F13"/>
    <mergeCell ref="E11:E12"/>
    <mergeCell ref="G11:G12"/>
    <mergeCell ref="A29:G29"/>
    <mergeCell ref="A30:G30"/>
    <mergeCell ref="D15:F15"/>
    <mergeCell ref="D16:F16"/>
    <mergeCell ref="B15:B16"/>
    <mergeCell ref="A15:A16"/>
    <mergeCell ref="C15:C16"/>
    <mergeCell ref="G15:G16"/>
  </mergeCells>
  <printOptions/>
  <pageMargins left="0.31" right="0.16" top="1.91" bottom="0.984251968503937" header="0" footer="0"/>
  <pageSetup horizontalDpi="600" verticalDpi="600" orientation="portrait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0">
      <selection activeCell="D17" sqref="D17:F17"/>
    </sheetView>
  </sheetViews>
  <sheetFormatPr defaultColWidth="11.421875" defaultRowHeight="12.75"/>
  <cols>
    <col min="1" max="1" width="3.8515625" style="0" customWidth="1"/>
    <col min="2" max="2" width="40.421875" style="0" customWidth="1"/>
    <col min="3" max="3" width="14.57421875" style="0" customWidth="1"/>
    <col min="4" max="4" width="16.421875" style="0" customWidth="1"/>
    <col min="5" max="5" width="3.57421875" style="0" customWidth="1"/>
    <col min="6" max="6" width="15.8515625" style="0" customWidth="1"/>
    <col min="7" max="7" width="16.57421875" style="0" customWidth="1"/>
  </cols>
  <sheetData>
    <row r="1" spans="1:7" ht="20.25">
      <c r="A1" s="122" t="s">
        <v>0</v>
      </c>
      <c r="B1" s="123"/>
      <c r="C1" s="123"/>
      <c r="D1" s="123"/>
      <c r="E1" s="123"/>
      <c r="F1" s="123"/>
      <c r="G1" s="124"/>
    </row>
    <row r="2" spans="1:7" ht="20.25">
      <c r="A2" s="125" t="s">
        <v>1</v>
      </c>
      <c r="B2" s="126"/>
      <c r="C2" s="126"/>
      <c r="D2" s="126"/>
      <c r="E2" s="126"/>
      <c r="F2" s="126"/>
      <c r="G2" s="127"/>
    </row>
    <row r="3" spans="1:7" ht="20.25">
      <c r="A3" s="125" t="s">
        <v>2</v>
      </c>
      <c r="B3" s="126"/>
      <c r="C3" s="126"/>
      <c r="D3" s="126"/>
      <c r="E3" s="126"/>
      <c r="F3" s="126"/>
      <c r="G3" s="127"/>
    </row>
    <row r="4" spans="1:7" ht="20.25">
      <c r="A4" s="40"/>
      <c r="B4" s="41"/>
      <c r="C4" s="41"/>
      <c r="D4" s="41"/>
      <c r="E4" s="41"/>
      <c r="F4" s="41"/>
      <c r="G4" s="42"/>
    </row>
    <row r="5" spans="1:7" ht="12.75">
      <c r="A5" s="24"/>
      <c r="B5" s="25"/>
      <c r="C5" s="25"/>
      <c r="D5" s="25"/>
      <c r="E5" s="25"/>
      <c r="F5" s="25"/>
      <c r="G5" s="26"/>
    </row>
    <row r="6" spans="1:7" ht="18">
      <c r="A6" s="112" t="s">
        <v>6</v>
      </c>
      <c r="B6" s="113"/>
      <c r="C6" s="113"/>
      <c r="D6" s="113"/>
      <c r="E6" s="113"/>
      <c r="F6" s="113"/>
      <c r="G6" s="114"/>
    </row>
    <row r="7" spans="1:7" ht="12.75">
      <c r="A7" s="24"/>
      <c r="B7" s="25"/>
      <c r="C7" s="25"/>
      <c r="D7" s="25"/>
      <c r="E7" s="25"/>
      <c r="F7" s="25"/>
      <c r="G7" s="26"/>
    </row>
    <row r="8" spans="1:7" ht="12.75">
      <c r="A8" s="3"/>
      <c r="B8" s="4"/>
      <c r="C8" s="4"/>
      <c r="D8" s="4"/>
      <c r="E8" s="4"/>
      <c r="F8" s="4"/>
      <c r="G8" s="5"/>
    </row>
    <row r="9" spans="1:7" ht="94.5" customHeight="1">
      <c r="A9" s="128" t="s">
        <v>39</v>
      </c>
      <c r="B9" s="129"/>
      <c r="C9" s="129"/>
      <c r="D9" s="129"/>
      <c r="E9" s="129"/>
      <c r="F9" s="129"/>
      <c r="G9" s="130"/>
    </row>
    <row r="10" spans="1:7" ht="12.75">
      <c r="A10" s="3"/>
      <c r="B10" s="4"/>
      <c r="C10" s="8"/>
      <c r="D10" s="8"/>
      <c r="E10" s="8"/>
      <c r="F10" s="8"/>
      <c r="G10" s="23"/>
    </row>
    <row r="11" spans="1:7" ht="16.5" thickBot="1">
      <c r="A11" s="16" t="s">
        <v>40</v>
      </c>
      <c r="B11" s="39"/>
      <c r="C11" s="6"/>
      <c r="D11" s="6"/>
      <c r="E11" s="6"/>
      <c r="F11" s="30"/>
      <c r="G11" s="14"/>
    </row>
    <row r="12" spans="1:7" ht="13.5" thickBot="1">
      <c r="A12" s="9"/>
      <c r="B12" s="2" t="s">
        <v>3</v>
      </c>
      <c r="C12" s="2" t="s">
        <v>5</v>
      </c>
      <c r="D12" s="77" t="s">
        <v>11</v>
      </c>
      <c r="E12" s="78"/>
      <c r="F12" s="79"/>
      <c r="G12" s="10" t="s">
        <v>4</v>
      </c>
    </row>
    <row r="13" spans="1:7" ht="76.5" customHeight="1">
      <c r="A13" s="12">
        <v>1</v>
      </c>
      <c r="B13" s="13" t="s">
        <v>7</v>
      </c>
      <c r="C13" s="1"/>
      <c r="D13" s="62"/>
      <c r="E13" s="63"/>
      <c r="F13" s="64"/>
      <c r="G13" s="11"/>
    </row>
    <row r="14" spans="1:7" ht="27.75" customHeight="1">
      <c r="A14" s="56">
        <v>2</v>
      </c>
      <c r="B14" s="54" t="s">
        <v>38</v>
      </c>
      <c r="C14" s="58" t="s">
        <v>22</v>
      </c>
      <c r="D14" s="94">
        <v>366545</v>
      </c>
      <c r="E14" s="95"/>
      <c r="F14" s="96"/>
      <c r="G14" s="44">
        <f>+D14-F14</f>
        <v>366545</v>
      </c>
    </row>
    <row r="15" spans="1:7" ht="24.75" customHeight="1">
      <c r="A15" s="69"/>
      <c r="B15" s="70"/>
      <c r="C15" s="71"/>
      <c r="D15" s="119">
        <v>0</v>
      </c>
      <c r="E15" s="120"/>
      <c r="F15" s="121"/>
      <c r="G15" s="45"/>
    </row>
    <row r="16" spans="1:7" ht="22.5" customHeight="1">
      <c r="A16" s="56">
        <v>3</v>
      </c>
      <c r="B16" s="54" t="s">
        <v>21</v>
      </c>
      <c r="C16" s="58" t="s">
        <v>22</v>
      </c>
      <c r="D16" s="94">
        <v>135719153</v>
      </c>
      <c r="E16" s="95"/>
      <c r="F16" s="96"/>
      <c r="G16" s="117">
        <f>+D16/D17</f>
        <v>12.830798135079311</v>
      </c>
    </row>
    <row r="17" spans="1:7" ht="23.25" customHeight="1">
      <c r="A17" s="69"/>
      <c r="B17" s="70"/>
      <c r="C17" s="71"/>
      <c r="D17" s="119">
        <v>10577608</v>
      </c>
      <c r="E17" s="120"/>
      <c r="F17" s="121"/>
      <c r="G17" s="118"/>
    </row>
    <row r="18" spans="1:7" ht="23.25" customHeight="1">
      <c r="A18" s="56">
        <v>4</v>
      </c>
      <c r="B18" s="54" t="s">
        <v>13</v>
      </c>
      <c r="C18" s="58" t="s">
        <v>22</v>
      </c>
      <c r="D18" s="94">
        <v>10577608</v>
      </c>
      <c r="E18" s="95"/>
      <c r="F18" s="96"/>
      <c r="G18" s="60">
        <f>+D18/D19</f>
        <v>0.07504822140440263</v>
      </c>
    </row>
    <row r="19" spans="1:7" ht="23.25" customHeight="1" thickBot="1">
      <c r="A19" s="57"/>
      <c r="B19" s="55"/>
      <c r="C19" s="59"/>
      <c r="D19" s="97">
        <v>140944153</v>
      </c>
      <c r="E19" s="98"/>
      <c r="F19" s="99"/>
      <c r="G19" s="61"/>
    </row>
    <row r="20" spans="1:7" ht="12.75">
      <c r="A20" s="18"/>
      <c r="B20" s="19"/>
      <c r="C20" s="7"/>
      <c r="D20" s="7"/>
      <c r="E20" s="7"/>
      <c r="F20" s="7"/>
      <c r="G20" s="20"/>
    </row>
    <row r="21" spans="1:7" ht="12.75">
      <c r="A21" s="18"/>
      <c r="B21" s="19"/>
      <c r="C21" s="7"/>
      <c r="D21" s="7"/>
      <c r="E21" s="7"/>
      <c r="F21" s="7"/>
      <c r="G21" s="20"/>
    </row>
    <row r="22" spans="1:7" ht="12.75">
      <c r="A22" s="18"/>
      <c r="B22" s="19"/>
      <c r="C22" s="7"/>
      <c r="D22" s="7"/>
      <c r="E22" s="7"/>
      <c r="F22" s="7"/>
      <c r="G22" s="20"/>
    </row>
    <row r="23" spans="1:7" ht="12.75">
      <c r="A23" s="18"/>
      <c r="B23" s="19"/>
      <c r="C23" s="7"/>
      <c r="D23" s="7"/>
      <c r="E23" s="7"/>
      <c r="F23" s="7"/>
      <c r="G23" s="20"/>
    </row>
    <row r="24" spans="1:7" ht="12.75">
      <c r="A24" s="18"/>
      <c r="B24" s="19"/>
      <c r="C24" s="7"/>
      <c r="D24" s="7"/>
      <c r="E24" s="7"/>
      <c r="F24" s="7"/>
      <c r="G24" s="20"/>
    </row>
    <row r="25" spans="1:7" ht="12.75">
      <c r="A25" s="18"/>
      <c r="B25" s="19"/>
      <c r="C25" s="7"/>
      <c r="D25" s="7"/>
      <c r="E25" s="7"/>
      <c r="F25" s="7"/>
      <c r="G25" s="22"/>
    </row>
    <row r="26" spans="1:7" ht="12.75">
      <c r="A26" s="18"/>
      <c r="B26" s="19"/>
      <c r="C26" s="7"/>
      <c r="D26" s="7"/>
      <c r="E26" s="7"/>
      <c r="F26" s="7"/>
      <c r="G26" s="20"/>
    </row>
    <row r="27" spans="1:7" ht="12.75">
      <c r="A27" s="18"/>
      <c r="B27" s="19"/>
      <c r="C27" s="7"/>
      <c r="D27" s="7"/>
      <c r="E27" s="7"/>
      <c r="F27" s="7"/>
      <c r="G27" s="20"/>
    </row>
    <row r="28" spans="1:7" ht="12.75">
      <c r="A28" s="18"/>
      <c r="B28" s="19"/>
      <c r="C28" s="7"/>
      <c r="D28" s="7"/>
      <c r="E28" s="7"/>
      <c r="F28" s="7"/>
      <c r="G28" s="20"/>
    </row>
    <row r="29" spans="1:7" ht="12.75">
      <c r="A29" s="46" t="s">
        <v>8</v>
      </c>
      <c r="B29" s="46"/>
      <c r="C29" s="46"/>
      <c r="D29" s="46"/>
      <c r="E29" s="46"/>
      <c r="F29" s="46"/>
      <c r="G29" s="46"/>
    </row>
    <row r="30" spans="1:7" ht="12.75">
      <c r="A30" s="47" t="s">
        <v>9</v>
      </c>
      <c r="B30" s="47"/>
      <c r="C30" s="47"/>
      <c r="D30" s="47"/>
      <c r="E30" s="47"/>
      <c r="F30" s="47"/>
      <c r="G30" s="47"/>
    </row>
    <row r="31" spans="1:7" ht="12.75">
      <c r="A31" s="21"/>
      <c r="B31" s="21"/>
      <c r="C31" s="15"/>
      <c r="D31" s="15"/>
      <c r="E31" s="15"/>
      <c r="F31" s="15"/>
      <c r="G31" s="15"/>
    </row>
    <row r="32" spans="1:7" ht="12.75">
      <c r="A32" s="21"/>
      <c r="B32" s="21"/>
      <c r="C32" s="15"/>
      <c r="D32" s="15"/>
      <c r="E32" s="15"/>
      <c r="F32" s="15"/>
      <c r="G32" s="15"/>
    </row>
    <row r="33" spans="1:7" ht="12.75">
      <c r="A33" s="21"/>
      <c r="B33" s="21"/>
      <c r="C33" s="15"/>
      <c r="D33" s="15"/>
      <c r="E33" s="15"/>
      <c r="F33" s="15"/>
      <c r="G33" s="15"/>
    </row>
    <row r="34" spans="1:7" ht="12.75">
      <c r="A34" s="21"/>
      <c r="B34" s="21"/>
      <c r="C34" s="15"/>
      <c r="D34" s="15"/>
      <c r="E34" s="15"/>
      <c r="F34" s="15"/>
      <c r="G34" s="15"/>
    </row>
  </sheetData>
  <sheetProtection/>
  <mergeCells count="27">
    <mergeCell ref="G16:G17"/>
    <mergeCell ref="D13:F13"/>
    <mergeCell ref="A14:A15"/>
    <mergeCell ref="B14:B15"/>
    <mergeCell ref="C14:C15"/>
    <mergeCell ref="D14:F14"/>
    <mergeCell ref="D15:F15"/>
    <mergeCell ref="D19:F19"/>
    <mergeCell ref="A1:G1"/>
    <mergeCell ref="A2:G2"/>
    <mergeCell ref="A3:G3"/>
    <mergeCell ref="A9:G9"/>
    <mergeCell ref="D12:F12"/>
    <mergeCell ref="A16:A17"/>
    <mergeCell ref="B16:B17"/>
    <mergeCell ref="C16:C17"/>
    <mergeCell ref="D16:F16"/>
    <mergeCell ref="G14:G15"/>
    <mergeCell ref="D17:F17"/>
    <mergeCell ref="A29:G29"/>
    <mergeCell ref="A30:G30"/>
    <mergeCell ref="A6:G6"/>
    <mergeCell ref="A18:A19"/>
    <mergeCell ref="B18:B19"/>
    <mergeCell ref="C18:C19"/>
    <mergeCell ref="D18:F18"/>
    <mergeCell ref="G18:G19"/>
  </mergeCells>
  <printOptions/>
  <pageMargins left="0.58" right="0.7" top="2.065" bottom="0.75" header="0.3" footer="0.3"/>
  <pageSetup horizontalDpi="300" verticalDpi="3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10" sqref="D10:F10"/>
    </sheetView>
  </sheetViews>
  <sheetFormatPr defaultColWidth="11.421875" defaultRowHeight="12.75"/>
  <cols>
    <col min="1" max="1" width="3.8515625" style="0" customWidth="1"/>
    <col min="2" max="2" width="40.421875" style="0" customWidth="1"/>
    <col min="3" max="3" width="13.28125" style="0" customWidth="1"/>
    <col min="4" max="4" width="16.421875" style="0" customWidth="1"/>
    <col min="5" max="5" width="3.57421875" style="0" customWidth="1"/>
    <col min="6" max="6" width="14.57421875" style="0" customWidth="1"/>
    <col min="7" max="7" width="16.57421875" style="0" customWidth="1"/>
  </cols>
  <sheetData>
    <row r="1" spans="1:7" ht="15.75">
      <c r="A1" s="82" t="s">
        <v>0</v>
      </c>
      <c r="B1" s="83"/>
      <c r="C1" s="83"/>
      <c r="D1" s="83"/>
      <c r="E1" s="83"/>
      <c r="F1" s="83"/>
      <c r="G1" s="84"/>
    </row>
    <row r="2" spans="1:7" ht="12.75">
      <c r="A2" s="85" t="s">
        <v>1</v>
      </c>
      <c r="B2" s="86"/>
      <c r="C2" s="86"/>
      <c r="D2" s="86"/>
      <c r="E2" s="86"/>
      <c r="F2" s="86"/>
      <c r="G2" s="87"/>
    </row>
    <row r="3" spans="1:7" ht="12.75">
      <c r="A3" s="85" t="s">
        <v>2</v>
      </c>
      <c r="B3" s="86"/>
      <c r="C3" s="86"/>
      <c r="D3" s="86"/>
      <c r="E3" s="86"/>
      <c r="F3" s="86"/>
      <c r="G3" s="87"/>
    </row>
    <row r="4" spans="1:7" ht="12.75">
      <c r="A4" s="3"/>
      <c r="B4" s="4"/>
      <c r="C4" s="4"/>
      <c r="D4" s="4"/>
      <c r="E4" s="4"/>
      <c r="F4" s="4"/>
      <c r="G4" s="5"/>
    </row>
    <row r="5" spans="1:7" ht="28.5" customHeight="1">
      <c r="A5" s="112" t="s">
        <v>6</v>
      </c>
      <c r="B5" s="113"/>
      <c r="C5" s="113"/>
      <c r="D5" s="113"/>
      <c r="E5" s="113"/>
      <c r="F5" s="113"/>
      <c r="G5" s="114"/>
    </row>
    <row r="6" spans="1:7" ht="67.5" customHeight="1">
      <c r="A6" s="131" t="s">
        <v>42</v>
      </c>
      <c r="B6" s="132"/>
      <c r="C6" s="132"/>
      <c r="D6" s="132"/>
      <c r="E6" s="132"/>
      <c r="F6" s="132"/>
      <c r="G6" s="133"/>
    </row>
    <row r="7" spans="1:7" ht="7.5" customHeight="1">
      <c r="A7" s="3"/>
      <c r="B7" s="4"/>
      <c r="C7" s="8"/>
      <c r="D7" s="8"/>
      <c r="E7" s="8"/>
      <c r="F7" s="8"/>
      <c r="G7" s="23"/>
    </row>
    <row r="8" spans="1:7" ht="16.5" thickBot="1">
      <c r="A8" s="16" t="s">
        <v>41</v>
      </c>
      <c r="B8" s="39"/>
      <c r="C8" s="6"/>
      <c r="D8" s="6"/>
      <c r="E8" s="6"/>
      <c r="F8" s="30"/>
      <c r="G8" s="14"/>
    </row>
    <row r="9" spans="1:7" ht="13.5" thickBot="1">
      <c r="A9" s="9"/>
      <c r="B9" s="2" t="s">
        <v>3</v>
      </c>
      <c r="C9" s="2" t="s">
        <v>5</v>
      </c>
      <c r="D9" s="77" t="s">
        <v>11</v>
      </c>
      <c r="E9" s="78"/>
      <c r="F9" s="79"/>
      <c r="G9" s="10" t="s">
        <v>4</v>
      </c>
    </row>
    <row r="10" spans="1:7" ht="76.5" customHeight="1">
      <c r="A10" s="12">
        <v>1</v>
      </c>
      <c r="B10" s="13" t="s">
        <v>7</v>
      </c>
      <c r="C10" s="1"/>
      <c r="D10" s="62"/>
      <c r="E10" s="63"/>
      <c r="F10" s="64"/>
      <c r="G10" s="11"/>
    </row>
    <row r="11" spans="1:7" ht="27.75" customHeight="1">
      <c r="A11" s="56">
        <v>2</v>
      </c>
      <c r="B11" s="54" t="s">
        <v>10</v>
      </c>
      <c r="C11" s="58" t="s">
        <v>22</v>
      </c>
      <c r="D11" s="65">
        <v>849155230</v>
      </c>
      <c r="E11" s="75" t="s">
        <v>12</v>
      </c>
      <c r="F11" s="115">
        <v>157973859</v>
      </c>
      <c r="G11" s="44">
        <f>+D11-F11</f>
        <v>691181371</v>
      </c>
    </row>
    <row r="12" spans="1:7" ht="24.75" customHeight="1">
      <c r="A12" s="69"/>
      <c r="B12" s="70"/>
      <c r="C12" s="71"/>
      <c r="D12" s="66"/>
      <c r="E12" s="76"/>
      <c r="F12" s="116"/>
      <c r="G12" s="45"/>
    </row>
    <row r="13" spans="1:7" ht="22.5" customHeight="1">
      <c r="A13" s="56">
        <v>3</v>
      </c>
      <c r="B13" s="54" t="s">
        <v>26</v>
      </c>
      <c r="C13" s="58" t="s">
        <v>22</v>
      </c>
      <c r="D13" s="100">
        <f>+D11</f>
        <v>849155230</v>
      </c>
      <c r="E13" s="101"/>
      <c r="F13" s="102"/>
      <c r="G13" s="117">
        <f>+D13/D14</f>
        <v>5.375289528123764</v>
      </c>
    </row>
    <row r="14" spans="1:7" ht="23.25" customHeight="1">
      <c r="A14" s="69"/>
      <c r="B14" s="70"/>
      <c r="C14" s="71"/>
      <c r="D14" s="119">
        <f>+F11</f>
        <v>157973859</v>
      </c>
      <c r="E14" s="120"/>
      <c r="F14" s="121"/>
      <c r="G14" s="118"/>
    </row>
    <row r="15" spans="1:7" ht="23.25" customHeight="1">
      <c r="A15" s="56">
        <v>4</v>
      </c>
      <c r="B15" s="54" t="s">
        <v>25</v>
      </c>
      <c r="C15" s="58" t="s">
        <v>22</v>
      </c>
      <c r="D15" s="94">
        <v>253173959</v>
      </c>
      <c r="E15" s="95"/>
      <c r="F15" s="96"/>
      <c r="G15" s="60">
        <f>+D15/D16</f>
        <v>0.2075672096964485</v>
      </c>
    </row>
    <row r="16" spans="1:7" ht="23.25" customHeight="1" thickBot="1">
      <c r="A16" s="57"/>
      <c r="B16" s="55"/>
      <c r="C16" s="59"/>
      <c r="D16" s="97">
        <v>1219720395</v>
      </c>
      <c r="E16" s="98"/>
      <c r="F16" s="99"/>
      <c r="G16" s="61"/>
    </row>
    <row r="17" spans="1:7" ht="12.75">
      <c r="A17" s="18"/>
      <c r="B17" s="19"/>
      <c r="C17" s="7"/>
      <c r="D17" s="7"/>
      <c r="E17" s="7"/>
      <c r="F17" s="7"/>
      <c r="G17" s="20"/>
    </row>
    <row r="18" spans="1:7" ht="12.75">
      <c r="A18" s="18"/>
      <c r="B18" s="19"/>
      <c r="C18" s="7"/>
      <c r="D18" s="7"/>
      <c r="E18" s="7"/>
      <c r="F18" s="7"/>
      <c r="G18" s="20"/>
    </row>
    <row r="19" spans="1:7" ht="12.75">
      <c r="A19" s="18"/>
      <c r="B19" s="19"/>
      <c r="C19" s="7"/>
      <c r="D19" s="7"/>
      <c r="E19" s="7"/>
      <c r="F19" s="7"/>
      <c r="G19" s="20"/>
    </row>
    <row r="20" spans="1:7" ht="12.75">
      <c r="A20" s="18"/>
      <c r="B20" s="19"/>
      <c r="C20" s="7"/>
      <c r="D20" s="7"/>
      <c r="E20" s="7"/>
      <c r="F20" s="7"/>
      <c r="G20" s="20"/>
    </row>
    <row r="21" spans="1:7" ht="12.75">
      <c r="A21" s="18"/>
      <c r="B21" s="19"/>
      <c r="C21" s="7"/>
      <c r="D21" s="7"/>
      <c r="E21" s="7"/>
      <c r="F21" s="7"/>
      <c r="G21" s="20"/>
    </row>
    <row r="22" spans="1:7" ht="12.75">
      <c r="A22" s="18"/>
      <c r="B22" s="19"/>
      <c r="C22" s="7"/>
      <c r="D22" s="7"/>
      <c r="E22" s="7"/>
      <c r="F22" s="7"/>
      <c r="G22" s="22"/>
    </row>
    <row r="23" spans="1:7" ht="12.75">
      <c r="A23" s="18"/>
      <c r="B23" s="19"/>
      <c r="C23" s="7"/>
      <c r="D23" s="7"/>
      <c r="E23" s="7"/>
      <c r="F23" s="7"/>
      <c r="G23" s="20"/>
    </row>
    <row r="24" spans="1:7" ht="12.75">
      <c r="A24" s="18"/>
      <c r="B24" s="19"/>
      <c r="C24" s="7"/>
      <c r="D24" s="7"/>
      <c r="E24" s="7"/>
      <c r="F24" s="7"/>
      <c r="G24" s="20"/>
    </row>
    <row r="25" spans="1:7" ht="12.75">
      <c r="A25" s="18"/>
      <c r="B25" s="19"/>
      <c r="C25" s="7"/>
      <c r="D25" s="7"/>
      <c r="E25" s="7"/>
      <c r="F25" s="7"/>
      <c r="G25" s="20"/>
    </row>
    <row r="26" spans="1:7" ht="12.75">
      <c r="A26" s="46" t="s">
        <v>8</v>
      </c>
      <c r="B26" s="46"/>
      <c r="C26" s="46"/>
      <c r="D26" s="46"/>
      <c r="E26" s="46"/>
      <c r="F26" s="46"/>
      <c r="G26" s="46"/>
    </row>
    <row r="27" spans="1:7" ht="12.75">
      <c r="A27" s="47" t="s">
        <v>9</v>
      </c>
      <c r="B27" s="47"/>
      <c r="C27" s="47"/>
      <c r="D27" s="47"/>
      <c r="E27" s="47"/>
      <c r="F27" s="47"/>
      <c r="G27" s="47"/>
    </row>
    <row r="28" spans="1:7" ht="12.75">
      <c r="A28" s="21"/>
      <c r="B28" s="21"/>
      <c r="C28" s="15"/>
      <c r="D28" s="15"/>
      <c r="E28" s="15"/>
      <c r="F28" s="15"/>
      <c r="G28" s="15"/>
    </row>
    <row r="29" spans="1:7" ht="12.75">
      <c r="A29" s="21"/>
      <c r="B29" s="21"/>
      <c r="C29" s="15"/>
      <c r="D29" s="15"/>
      <c r="E29" s="15"/>
      <c r="F29" s="15"/>
      <c r="G29" s="15"/>
    </row>
    <row r="30" spans="1:7" ht="12.75">
      <c r="A30" s="21"/>
      <c r="B30" s="21"/>
      <c r="C30" s="15"/>
      <c r="D30" s="15"/>
      <c r="E30" s="15"/>
      <c r="F30" s="15"/>
      <c r="G30" s="15"/>
    </row>
    <row r="31" spans="1:7" ht="12.75">
      <c r="A31" s="21"/>
      <c r="B31" s="21" t="s">
        <v>44</v>
      </c>
      <c r="C31" s="15"/>
      <c r="D31" s="15"/>
      <c r="E31" s="15"/>
      <c r="F31" s="15"/>
      <c r="G31" s="15"/>
    </row>
    <row r="32" ht="12.75">
      <c r="B32" s="43" t="s">
        <v>43</v>
      </c>
    </row>
    <row r="33" ht="12.75">
      <c r="B33" s="43" t="s">
        <v>45</v>
      </c>
    </row>
  </sheetData>
  <sheetProtection/>
  <mergeCells count="28">
    <mergeCell ref="A1:G1"/>
    <mergeCell ref="A2:G2"/>
    <mergeCell ref="A3:G3"/>
    <mergeCell ref="A5:G5"/>
    <mergeCell ref="A6:G6"/>
    <mergeCell ref="D9:F9"/>
    <mergeCell ref="D10:F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F13"/>
    <mergeCell ref="G13:G14"/>
    <mergeCell ref="D14:F14"/>
    <mergeCell ref="A26:G26"/>
    <mergeCell ref="A27:G27"/>
    <mergeCell ref="A15:A16"/>
    <mergeCell ref="B15:B16"/>
    <mergeCell ref="C15:C16"/>
    <mergeCell ref="D15:F15"/>
    <mergeCell ref="G15:G16"/>
    <mergeCell ref="D16:F16"/>
  </mergeCells>
  <printOptions/>
  <pageMargins left="0.7" right="0.7" top="1.315" bottom="0.75" header="0.3" footer="0.3"/>
  <pageSetup horizontalDpi="300" verticalDpi="3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E23" sqref="E23"/>
    </sheetView>
  </sheetViews>
  <sheetFormatPr defaultColWidth="11.421875" defaultRowHeight="12.75"/>
  <cols>
    <col min="1" max="1" width="3.8515625" style="0" customWidth="1"/>
    <col min="2" max="2" width="40.421875" style="0" customWidth="1"/>
    <col min="3" max="3" width="13.28125" style="0" customWidth="1"/>
    <col min="4" max="4" width="16.421875" style="0" customWidth="1"/>
    <col min="5" max="5" width="3.57421875" style="0" customWidth="1"/>
    <col min="6" max="6" width="14.57421875" style="0" customWidth="1"/>
    <col min="7" max="7" width="16.57421875" style="0" customWidth="1"/>
  </cols>
  <sheetData>
    <row r="1" spans="1:7" ht="15.75">
      <c r="A1" s="82" t="s">
        <v>0</v>
      </c>
      <c r="B1" s="83"/>
      <c r="C1" s="83"/>
      <c r="D1" s="83"/>
      <c r="E1" s="83"/>
      <c r="F1" s="83"/>
      <c r="G1" s="84"/>
    </row>
    <row r="2" spans="1:7" ht="12.75">
      <c r="A2" s="85" t="s">
        <v>1</v>
      </c>
      <c r="B2" s="86"/>
      <c r="C2" s="86"/>
      <c r="D2" s="86"/>
      <c r="E2" s="86"/>
      <c r="F2" s="86"/>
      <c r="G2" s="87"/>
    </row>
    <row r="3" spans="1:7" ht="12.75">
      <c r="A3" s="85" t="s">
        <v>2</v>
      </c>
      <c r="B3" s="86"/>
      <c r="C3" s="86"/>
      <c r="D3" s="86"/>
      <c r="E3" s="86"/>
      <c r="F3" s="86"/>
      <c r="G3" s="87"/>
    </row>
    <row r="4" spans="1:7" ht="12.75">
      <c r="A4" s="3"/>
      <c r="B4" s="4"/>
      <c r="C4" s="4"/>
      <c r="D4" s="4"/>
      <c r="E4" s="4"/>
      <c r="F4" s="4"/>
      <c r="G4" s="5"/>
    </row>
    <row r="5" spans="1:7" ht="28.5" customHeight="1">
      <c r="A5" s="112" t="s">
        <v>6</v>
      </c>
      <c r="B5" s="113"/>
      <c r="C5" s="113"/>
      <c r="D5" s="113"/>
      <c r="E5" s="113"/>
      <c r="F5" s="113"/>
      <c r="G5" s="114"/>
    </row>
    <row r="6" spans="1:7" ht="67.5" customHeight="1">
      <c r="A6" s="131" t="s">
        <v>46</v>
      </c>
      <c r="B6" s="132"/>
      <c r="C6" s="132"/>
      <c r="D6" s="132"/>
      <c r="E6" s="132"/>
      <c r="F6" s="132"/>
      <c r="G6" s="133"/>
    </row>
    <row r="7" spans="1:7" ht="7.5" customHeight="1">
      <c r="A7" s="3"/>
      <c r="B7" s="4"/>
      <c r="C7" s="8"/>
      <c r="D7" s="8"/>
      <c r="E7" s="8"/>
      <c r="F7" s="8"/>
      <c r="G7" s="23"/>
    </row>
    <row r="8" spans="1:7" ht="16.5" thickBot="1">
      <c r="A8" s="16" t="s">
        <v>47</v>
      </c>
      <c r="B8" s="39"/>
      <c r="C8" s="6"/>
      <c r="D8" s="6"/>
      <c r="E8" s="6"/>
      <c r="F8" s="30"/>
      <c r="G8" s="14"/>
    </row>
    <row r="9" spans="1:7" ht="13.5" thickBot="1">
      <c r="A9" s="9"/>
      <c r="B9" s="2" t="s">
        <v>3</v>
      </c>
      <c r="C9" s="2" t="s">
        <v>5</v>
      </c>
      <c r="D9" s="77" t="s">
        <v>11</v>
      </c>
      <c r="E9" s="78"/>
      <c r="F9" s="79"/>
      <c r="G9" s="10" t="s">
        <v>4</v>
      </c>
    </row>
    <row r="10" spans="1:7" ht="76.5" customHeight="1">
      <c r="A10" s="12">
        <v>1</v>
      </c>
      <c r="B10" s="13" t="s">
        <v>7</v>
      </c>
      <c r="C10" s="1"/>
      <c r="D10" s="62"/>
      <c r="E10" s="63"/>
      <c r="F10" s="64"/>
      <c r="G10" s="11"/>
    </row>
    <row r="11" spans="1:7" ht="27.75" customHeight="1">
      <c r="A11" s="56">
        <v>2</v>
      </c>
      <c r="B11" s="54" t="s">
        <v>10</v>
      </c>
      <c r="C11" s="58" t="s">
        <v>22</v>
      </c>
      <c r="D11" s="137">
        <v>323067797</v>
      </c>
      <c r="E11" s="75" t="s">
        <v>12</v>
      </c>
      <c r="F11" s="139">
        <v>34906020</v>
      </c>
      <c r="G11" s="44">
        <f>+D11-F11</f>
        <v>288161777</v>
      </c>
    </row>
    <row r="12" spans="1:7" ht="24.75" customHeight="1">
      <c r="A12" s="69"/>
      <c r="B12" s="70"/>
      <c r="C12" s="71"/>
      <c r="D12" s="138"/>
      <c r="E12" s="76"/>
      <c r="F12" s="140"/>
      <c r="G12" s="45"/>
    </row>
    <row r="13" spans="1:7" ht="22.5" customHeight="1">
      <c r="A13" s="56">
        <v>3</v>
      </c>
      <c r="B13" s="54" t="s">
        <v>26</v>
      </c>
      <c r="C13" s="58" t="s">
        <v>22</v>
      </c>
      <c r="D13" s="100">
        <f>+D11</f>
        <v>323067797</v>
      </c>
      <c r="E13" s="101"/>
      <c r="F13" s="102"/>
      <c r="G13" s="117">
        <f>+D13/D14</f>
        <v>9.255360450718817</v>
      </c>
    </row>
    <row r="14" spans="1:7" ht="23.25" customHeight="1">
      <c r="A14" s="69"/>
      <c r="B14" s="70"/>
      <c r="C14" s="71"/>
      <c r="D14" s="103">
        <f>+F11</f>
        <v>34906020</v>
      </c>
      <c r="E14" s="104"/>
      <c r="F14" s="105"/>
      <c r="G14" s="118"/>
    </row>
    <row r="15" spans="1:7" ht="23.25" customHeight="1">
      <c r="A15" s="56">
        <v>4</v>
      </c>
      <c r="B15" s="54" t="s">
        <v>25</v>
      </c>
      <c r="C15" s="58" t="s">
        <v>22</v>
      </c>
      <c r="D15" s="100">
        <v>34906020</v>
      </c>
      <c r="E15" s="101"/>
      <c r="F15" s="102"/>
      <c r="G15" s="60">
        <f>+D15/D16</f>
        <v>0.08359365892384656</v>
      </c>
    </row>
    <row r="16" spans="1:7" ht="23.25" customHeight="1" thickBot="1">
      <c r="A16" s="57"/>
      <c r="B16" s="55"/>
      <c r="C16" s="59"/>
      <c r="D16" s="134">
        <v>417567797</v>
      </c>
      <c r="E16" s="135"/>
      <c r="F16" s="136"/>
      <c r="G16" s="61"/>
    </row>
    <row r="17" spans="1:7" ht="12.75">
      <c r="A17" s="18"/>
      <c r="B17" s="19"/>
      <c r="C17" s="7"/>
      <c r="D17" s="7"/>
      <c r="E17" s="7"/>
      <c r="F17" s="7"/>
      <c r="G17" s="20"/>
    </row>
    <row r="18" spans="1:7" ht="12.75">
      <c r="A18" s="18"/>
      <c r="B18" s="19"/>
      <c r="C18" s="7"/>
      <c r="D18" s="7"/>
      <c r="E18" s="7"/>
      <c r="F18" s="7"/>
      <c r="G18" s="20"/>
    </row>
    <row r="19" spans="1:7" ht="12.75">
      <c r="A19" s="18"/>
      <c r="B19" s="19"/>
      <c r="C19" s="7"/>
      <c r="D19" s="7"/>
      <c r="E19" s="7"/>
      <c r="F19" s="7"/>
      <c r="G19" s="20"/>
    </row>
    <row r="20" spans="1:7" ht="12.75">
      <c r="A20" s="18"/>
      <c r="B20" s="19"/>
      <c r="C20" s="7"/>
      <c r="D20" s="7"/>
      <c r="E20" s="7"/>
      <c r="F20" s="7"/>
      <c r="G20" s="20"/>
    </row>
    <row r="21" spans="1:7" ht="12.75">
      <c r="A21" s="18"/>
      <c r="B21" s="19"/>
      <c r="C21" s="7"/>
      <c r="D21" s="7"/>
      <c r="E21" s="7"/>
      <c r="F21" s="7"/>
      <c r="G21" s="20"/>
    </row>
    <row r="22" spans="1:7" ht="12.75">
      <c r="A22" s="18"/>
      <c r="B22" s="19"/>
      <c r="C22" s="7"/>
      <c r="D22" s="7"/>
      <c r="E22" s="7"/>
      <c r="F22" s="7"/>
      <c r="G22" s="22"/>
    </row>
    <row r="23" spans="1:7" ht="12.75">
      <c r="A23" s="18"/>
      <c r="B23" s="19"/>
      <c r="C23" s="7"/>
      <c r="D23" s="7"/>
      <c r="E23" s="7"/>
      <c r="F23" s="7"/>
      <c r="G23" s="20"/>
    </row>
    <row r="24" spans="1:7" ht="12.75">
      <c r="A24" s="18"/>
      <c r="B24" s="19"/>
      <c r="C24" s="7"/>
      <c r="D24" s="7"/>
      <c r="E24" s="7"/>
      <c r="F24" s="7"/>
      <c r="G24" s="20"/>
    </row>
    <row r="25" spans="1:7" ht="12.75">
      <c r="A25" s="18"/>
      <c r="B25" s="19"/>
      <c r="C25" s="7"/>
      <c r="D25" s="7"/>
      <c r="E25" s="7"/>
      <c r="F25" s="7"/>
      <c r="G25" s="20"/>
    </row>
    <row r="26" spans="1:7" ht="12.75">
      <c r="A26" s="46" t="s">
        <v>8</v>
      </c>
      <c r="B26" s="46"/>
      <c r="C26" s="46"/>
      <c r="D26" s="46"/>
      <c r="E26" s="46"/>
      <c r="F26" s="46"/>
      <c r="G26" s="46"/>
    </row>
    <row r="27" spans="1:7" ht="12.75">
      <c r="A27" s="47" t="s">
        <v>9</v>
      </c>
      <c r="B27" s="47"/>
      <c r="C27" s="47"/>
      <c r="D27" s="47"/>
      <c r="E27" s="47"/>
      <c r="F27" s="47"/>
      <c r="G27" s="47"/>
    </row>
    <row r="28" spans="1:7" ht="12.75">
      <c r="A28" s="21"/>
      <c r="B28" s="21"/>
      <c r="C28" s="15"/>
      <c r="D28" s="15"/>
      <c r="E28" s="15"/>
      <c r="F28" s="15"/>
      <c r="G28" s="15"/>
    </row>
    <row r="29" spans="1:7" ht="12.75">
      <c r="A29" s="21"/>
      <c r="B29" s="21"/>
      <c r="C29" s="15"/>
      <c r="D29" s="15"/>
      <c r="E29" s="15"/>
      <c r="F29" s="15"/>
      <c r="G29" s="15"/>
    </row>
    <row r="30" spans="1:7" ht="12.75">
      <c r="A30" s="21"/>
      <c r="B30" s="21"/>
      <c r="C30" s="15"/>
      <c r="D30" s="15"/>
      <c r="E30" s="15"/>
      <c r="F30" s="15"/>
      <c r="G30" s="15"/>
    </row>
    <row r="31" spans="1:7" ht="12.75">
      <c r="A31" s="21"/>
      <c r="B31" s="21" t="s">
        <v>44</v>
      </c>
      <c r="C31" s="15"/>
      <c r="D31" s="15"/>
      <c r="E31" s="15"/>
      <c r="F31" s="15"/>
      <c r="G31" s="15"/>
    </row>
    <row r="32" ht="12.75">
      <c r="B32" s="43" t="s">
        <v>43</v>
      </c>
    </row>
    <row r="33" ht="12.75">
      <c r="B33" s="43" t="s">
        <v>45</v>
      </c>
    </row>
  </sheetData>
  <sheetProtection/>
  <mergeCells count="28">
    <mergeCell ref="A1:G1"/>
    <mergeCell ref="A2:G2"/>
    <mergeCell ref="A3:G3"/>
    <mergeCell ref="A5:G5"/>
    <mergeCell ref="A6:G6"/>
    <mergeCell ref="D9:F9"/>
    <mergeCell ref="D10:F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F13"/>
    <mergeCell ref="G13:G14"/>
    <mergeCell ref="D14:F14"/>
    <mergeCell ref="A26:G26"/>
    <mergeCell ref="A27:G27"/>
    <mergeCell ref="A15:A16"/>
    <mergeCell ref="B15:B16"/>
    <mergeCell ref="C15:C16"/>
    <mergeCell ref="D15:F15"/>
    <mergeCell ref="G15:G16"/>
    <mergeCell ref="D16:F16"/>
  </mergeCells>
  <printOptions/>
  <pageMargins left="0.7" right="0.7" top="1.315" bottom="0.75" header="0.3" footer="0.3"/>
  <pageSetup horizontalDpi="300" verticalDpi="3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D10" sqref="D10:F10"/>
    </sheetView>
  </sheetViews>
  <sheetFormatPr defaultColWidth="11.421875" defaultRowHeight="12.75"/>
  <cols>
    <col min="1" max="1" width="3.8515625" style="0" customWidth="1"/>
    <col min="2" max="2" width="40.421875" style="0" customWidth="1"/>
    <col min="3" max="3" width="13.28125" style="0" customWidth="1"/>
    <col min="4" max="4" width="16.421875" style="0" customWidth="1"/>
    <col min="5" max="5" width="3.57421875" style="0" customWidth="1"/>
    <col min="6" max="6" width="14.57421875" style="0" customWidth="1"/>
    <col min="7" max="7" width="16.57421875" style="0" customWidth="1"/>
  </cols>
  <sheetData>
    <row r="1" spans="1:7" ht="15.75">
      <c r="A1" s="82" t="s">
        <v>0</v>
      </c>
      <c r="B1" s="83"/>
      <c r="C1" s="83"/>
      <c r="D1" s="83"/>
      <c r="E1" s="83"/>
      <c r="F1" s="83"/>
      <c r="G1" s="84"/>
    </row>
    <row r="2" spans="1:7" ht="12.75">
      <c r="A2" s="85" t="s">
        <v>1</v>
      </c>
      <c r="B2" s="86"/>
      <c r="C2" s="86"/>
      <c r="D2" s="86"/>
      <c r="E2" s="86"/>
      <c r="F2" s="86"/>
      <c r="G2" s="87"/>
    </row>
    <row r="3" spans="1:7" ht="12.75">
      <c r="A3" s="85" t="s">
        <v>2</v>
      </c>
      <c r="B3" s="86"/>
      <c r="C3" s="86"/>
      <c r="D3" s="86"/>
      <c r="E3" s="86"/>
      <c r="F3" s="86"/>
      <c r="G3" s="87"/>
    </row>
    <row r="4" spans="1:7" ht="12.75">
      <c r="A4" s="3"/>
      <c r="B4" s="4"/>
      <c r="C4" s="4"/>
      <c r="D4" s="4"/>
      <c r="E4" s="4"/>
      <c r="F4" s="4"/>
      <c r="G4" s="5"/>
    </row>
    <row r="5" spans="1:7" ht="28.5" customHeight="1">
      <c r="A5" s="112" t="s">
        <v>6</v>
      </c>
      <c r="B5" s="113"/>
      <c r="C5" s="113"/>
      <c r="D5" s="113"/>
      <c r="E5" s="113"/>
      <c r="F5" s="113"/>
      <c r="G5" s="114"/>
    </row>
    <row r="6" spans="1:7" ht="86.25" customHeight="1">
      <c r="A6" s="131" t="s">
        <v>48</v>
      </c>
      <c r="B6" s="132"/>
      <c r="C6" s="132"/>
      <c r="D6" s="132"/>
      <c r="E6" s="132"/>
      <c r="F6" s="132"/>
      <c r="G6" s="133"/>
    </row>
    <row r="7" spans="1:7" ht="7.5" customHeight="1">
      <c r="A7" s="3"/>
      <c r="B7" s="4"/>
      <c r="C7" s="8"/>
      <c r="D7" s="8"/>
      <c r="E7" s="8"/>
      <c r="F7" s="8"/>
      <c r="G7" s="23"/>
    </row>
    <row r="8" spans="1:7" ht="16.5" thickBot="1">
      <c r="A8" s="16" t="s">
        <v>49</v>
      </c>
      <c r="B8" s="39"/>
      <c r="C8" s="6"/>
      <c r="D8" s="6"/>
      <c r="E8" s="6"/>
      <c r="F8" s="30"/>
      <c r="G8" s="14"/>
    </row>
    <row r="9" spans="1:7" ht="13.5" thickBot="1">
      <c r="A9" s="9"/>
      <c r="B9" s="2" t="s">
        <v>3</v>
      </c>
      <c r="C9" s="2" t="s">
        <v>5</v>
      </c>
      <c r="D9" s="77" t="s">
        <v>11</v>
      </c>
      <c r="E9" s="78"/>
      <c r="F9" s="79"/>
      <c r="G9" s="10" t="s">
        <v>4</v>
      </c>
    </row>
    <row r="10" spans="1:7" ht="76.5" customHeight="1">
      <c r="A10" s="12">
        <v>1</v>
      </c>
      <c r="B10" s="13" t="s">
        <v>7</v>
      </c>
      <c r="C10" s="1"/>
      <c r="D10" s="62"/>
      <c r="E10" s="63"/>
      <c r="F10" s="64"/>
      <c r="G10" s="11"/>
    </row>
    <row r="11" spans="1:7" ht="27.75" customHeight="1">
      <c r="A11" s="56">
        <v>2</v>
      </c>
      <c r="B11" s="54" t="s">
        <v>10</v>
      </c>
      <c r="C11" s="58" t="s">
        <v>22</v>
      </c>
      <c r="D11" s="137">
        <f>165560927+1740907826</f>
        <v>1906468753</v>
      </c>
      <c r="E11" s="75" t="s">
        <v>12</v>
      </c>
      <c r="F11" s="139">
        <f>823935375+16704985</f>
        <v>840640360</v>
      </c>
      <c r="G11" s="44">
        <f>+D11-F11</f>
        <v>1065828393</v>
      </c>
    </row>
    <row r="12" spans="1:7" ht="24.75" customHeight="1">
      <c r="A12" s="69"/>
      <c r="B12" s="70"/>
      <c r="C12" s="71"/>
      <c r="D12" s="138"/>
      <c r="E12" s="76"/>
      <c r="F12" s="140"/>
      <c r="G12" s="45"/>
    </row>
    <row r="13" spans="1:7" ht="22.5" customHeight="1">
      <c r="A13" s="56">
        <v>3</v>
      </c>
      <c r="B13" s="54" t="s">
        <v>26</v>
      </c>
      <c r="C13" s="58" t="s">
        <v>22</v>
      </c>
      <c r="D13" s="100">
        <f>+D11</f>
        <v>1906468753</v>
      </c>
      <c r="E13" s="101"/>
      <c r="F13" s="102"/>
      <c r="G13" s="117">
        <f>+D13/D14</f>
        <v>2.2678767802678426</v>
      </c>
    </row>
    <row r="14" spans="1:7" ht="23.25" customHeight="1">
      <c r="A14" s="69"/>
      <c r="B14" s="70"/>
      <c r="C14" s="71"/>
      <c r="D14" s="103">
        <f>+F11</f>
        <v>840640360</v>
      </c>
      <c r="E14" s="104"/>
      <c r="F14" s="105"/>
      <c r="G14" s="118"/>
    </row>
    <row r="15" spans="1:7" ht="23.25" customHeight="1">
      <c r="A15" s="56">
        <v>4</v>
      </c>
      <c r="B15" s="54" t="s">
        <v>25</v>
      </c>
      <c r="C15" s="58" t="s">
        <v>22</v>
      </c>
      <c r="D15" s="100">
        <f>16704985+823935375</f>
        <v>840640360</v>
      </c>
      <c r="E15" s="101"/>
      <c r="F15" s="102"/>
      <c r="G15" s="60">
        <f>+D15/D16</f>
        <v>0.411151752277333</v>
      </c>
    </row>
    <row r="16" spans="1:7" ht="23.25" customHeight="1" thickBot="1">
      <c r="A16" s="57"/>
      <c r="B16" s="55"/>
      <c r="C16" s="59"/>
      <c r="D16" s="134">
        <f>1874157826+170440927</f>
        <v>2044598753</v>
      </c>
      <c r="E16" s="135"/>
      <c r="F16" s="136"/>
      <c r="G16" s="61"/>
    </row>
    <row r="17" spans="1:7" ht="12.75">
      <c r="A17" s="18"/>
      <c r="B17" s="19"/>
      <c r="C17" s="7"/>
      <c r="D17" s="7"/>
      <c r="E17" s="7"/>
      <c r="F17" s="7"/>
      <c r="G17" s="20"/>
    </row>
    <row r="18" spans="1:7" ht="12.75">
      <c r="A18" s="18"/>
      <c r="B18" s="19"/>
      <c r="C18" s="7"/>
      <c r="D18" s="7"/>
      <c r="E18" s="7"/>
      <c r="F18" s="7"/>
      <c r="G18" s="20"/>
    </row>
    <row r="19" spans="1:7" ht="12.75">
      <c r="A19" s="18"/>
      <c r="B19" s="19"/>
      <c r="C19" s="7"/>
      <c r="D19" s="7"/>
      <c r="E19" s="7"/>
      <c r="F19" s="7"/>
      <c r="G19" s="20"/>
    </row>
    <row r="20" spans="1:7" ht="12.75">
      <c r="A20" s="18"/>
      <c r="B20" s="19"/>
      <c r="C20" s="7"/>
      <c r="D20" s="7"/>
      <c r="E20" s="7"/>
      <c r="F20" s="7"/>
      <c r="G20" s="20"/>
    </row>
    <row r="21" spans="1:7" ht="12.75">
      <c r="A21" s="18"/>
      <c r="B21" s="19"/>
      <c r="C21" s="7"/>
      <c r="D21" s="7"/>
      <c r="E21" s="7"/>
      <c r="F21" s="7"/>
      <c r="G21" s="20"/>
    </row>
    <row r="22" spans="1:7" ht="12.75">
      <c r="A22" s="18"/>
      <c r="B22" s="19"/>
      <c r="C22" s="7"/>
      <c r="D22" s="7"/>
      <c r="E22" s="7"/>
      <c r="F22" s="7"/>
      <c r="G22" s="22"/>
    </row>
    <row r="23" spans="1:7" ht="12.75">
      <c r="A23" s="18"/>
      <c r="B23" s="19"/>
      <c r="C23" s="7"/>
      <c r="D23" s="7"/>
      <c r="E23" s="7"/>
      <c r="F23" s="7"/>
      <c r="G23" s="20"/>
    </row>
    <row r="24" spans="1:7" ht="12.75">
      <c r="A24" s="18"/>
      <c r="B24" s="19"/>
      <c r="C24" s="7"/>
      <c r="D24" s="7"/>
      <c r="E24" s="7"/>
      <c r="F24" s="7"/>
      <c r="G24" s="20"/>
    </row>
    <row r="25" spans="1:7" ht="12.75">
      <c r="A25" s="18"/>
      <c r="B25" s="19"/>
      <c r="C25" s="7"/>
      <c r="D25" s="7"/>
      <c r="E25" s="7"/>
      <c r="F25" s="7"/>
      <c r="G25" s="20"/>
    </row>
    <row r="26" spans="1:7" ht="12.75">
      <c r="A26" s="46" t="s">
        <v>8</v>
      </c>
      <c r="B26" s="46"/>
      <c r="C26" s="46"/>
      <c r="D26" s="46"/>
      <c r="E26" s="46"/>
      <c r="F26" s="46"/>
      <c r="G26" s="46"/>
    </row>
    <row r="27" spans="1:7" ht="12.75">
      <c r="A27" s="47" t="s">
        <v>9</v>
      </c>
      <c r="B27" s="47"/>
      <c r="C27" s="47"/>
      <c r="D27" s="47"/>
      <c r="E27" s="47"/>
      <c r="F27" s="47"/>
      <c r="G27" s="47"/>
    </row>
    <row r="28" spans="1:7" ht="12.75">
      <c r="A28" s="21"/>
      <c r="B28" s="21"/>
      <c r="C28" s="15"/>
      <c r="D28" s="15"/>
      <c r="E28" s="15"/>
      <c r="F28" s="15"/>
      <c r="G28" s="15"/>
    </row>
    <row r="29" spans="1:7" ht="12.75">
      <c r="A29" s="21"/>
      <c r="B29" s="21"/>
      <c r="C29" s="15"/>
      <c r="D29" s="15"/>
      <c r="E29" s="15"/>
      <c r="F29" s="15"/>
      <c r="G29" s="15"/>
    </row>
    <row r="30" spans="1:7" ht="12.75">
      <c r="A30" s="21"/>
      <c r="B30" s="21"/>
      <c r="C30" s="15"/>
      <c r="D30" s="15"/>
      <c r="E30" s="15"/>
      <c r="F30" s="15"/>
      <c r="G30" s="15"/>
    </row>
    <row r="31" spans="1:7" ht="12.75">
      <c r="A31" s="21"/>
      <c r="B31" s="21" t="s">
        <v>44</v>
      </c>
      <c r="C31" s="15"/>
      <c r="D31" s="15"/>
      <c r="E31" s="15"/>
      <c r="F31" s="15"/>
      <c r="G31" s="15"/>
    </row>
    <row r="32" ht="12.75">
      <c r="B32" s="43" t="s">
        <v>43</v>
      </c>
    </row>
    <row r="33" ht="12.75">
      <c r="B33" s="43" t="s">
        <v>45</v>
      </c>
    </row>
  </sheetData>
  <sheetProtection/>
  <mergeCells count="28">
    <mergeCell ref="A1:G1"/>
    <mergeCell ref="A2:G2"/>
    <mergeCell ref="A3:G3"/>
    <mergeCell ref="A5:G5"/>
    <mergeCell ref="A6:G6"/>
    <mergeCell ref="D9:F9"/>
    <mergeCell ref="D10:F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F13"/>
    <mergeCell ref="G13:G14"/>
    <mergeCell ref="D14:F14"/>
    <mergeCell ref="A26:G26"/>
    <mergeCell ref="A27:G27"/>
    <mergeCell ref="A15:A16"/>
    <mergeCell ref="B15:B16"/>
    <mergeCell ref="C15:C16"/>
    <mergeCell ref="D15:F15"/>
    <mergeCell ref="G15:G16"/>
    <mergeCell ref="D16:F16"/>
  </mergeCells>
  <printOptions/>
  <pageMargins left="0.7" right="0.7" top="1.315" bottom="0.75" header="0.3" footer="0.3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15" sqref="G15:G16"/>
    </sheetView>
  </sheetViews>
  <sheetFormatPr defaultColWidth="11.421875" defaultRowHeight="12.75"/>
  <cols>
    <col min="1" max="1" width="3.8515625" style="0" customWidth="1"/>
    <col min="2" max="2" width="40.421875" style="0" customWidth="1"/>
    <col min="3" max="3" width="16.421875" style="0" customWidth="1"/>
    <col min="4" max="4" width="17.57421875" style="0" customWidth="1"/>
    <col min="5" max="5" width="3.57421875" style="0" customWidth="1"/>
    <col min="6" max="6" width="16.140625" style="0" customWidth="1"/>
    <col min="7" max="7" width="16.57421875" style="0" customWidth="1"/>
  </cols>
  <sheetData>
    <row r="1" spans="1:7" ht="15.75">
      <c r="A1" s="82" t="s">
        <v>0</v>
      </c>
      <c r="B1" s="83"/>
      <c r="C1" s="83"/>
      <c r="D1" s="83"/>
      <c r="E1" s="83"/>
      <c r="F1" s="83"/>
      <c r="G1" s="84"/>
    </row>
    <row r="2" spans="1:7" ht="12.75">
      <c r="A2" s="85" t="s">
        <v>1</v>
      </c>
      <c r="B2" s="86"/>
      <c r="C2" s="86"/>
      <c r="D2" s="86"/>
      <c r="E2" s="86"/>
      <c r="F2" s="86"/>
      <c r="G2" s="87"/>
    </row>
    <row r="3" spans="1:7" ht="12.75">
      <c r="A3" s="85" t="s">
        <v>2</v>
      </c>
      <c r="B3" s="86"/>
      <c r="C3" s="86"/>
      <c r="D3" s="86"/>
      <c r="E3" s="86"/>
      <c r="F3" s="86"/>
      <c r="G3" s="87"/>
    </row>
    <row r="4" spans="1:7" ht="12.75">
      <c r="A4" s="3"/>
      <c r="B4" s="4"/>
      <c r="C4" s="4"/>
      <c r="D4" s="4"/>
      <c r="E4" s="4"/>
      <c r="F4" s="4"/>
      <c r="G4" s="5"/>
    </row>
    <row r="5" spans="1:7" ht="18">
      <c r="A5" s="88" t="s">
        <v>6</v>
      </c>
      <c r="B5" s="89"/>
      <c r="C5" s="89"/>
      <c r="D5" s="89"/>
      <c r="E5" s="89"/>
      <c r="F5" s="89"/>
      <c r="G5" s="90"/>
    </row>
    <row r="6" spans="1:7" ht="56.25" customHeight="1">
      <c r="A6" s="106" t="s">
        <v>15</v>
      </c>
      <c r="B6" s="107"/>
      <c r="C6" s="107"/>
      <c r="D6" s="107"/>
      <c r="E6" s="107"/>
      <c r="F6" s="107"/>
      <c r="G6" s="108"/>
    </row>
    <row r="7" spans="1:7" ht="12.75">
      <c r="A7" s="3"/>
      <c r="B7" s="4"/>
      <c r="C7" s="8"/>
      <c r="D7" s="8"/>
      <c r="E7" s="8"/>
      <c r="F7" s="8"/>
      <c r="G7" s="23"/>
    </row>
    <row r="8" spans="1:7" ht="18.75" thickBot="1">
      <c r="A8" s="16" t="s">
        <v>14</v>
      </c>
      <c r="B8" s="17"/>
      <c r="C8" s="6"/>
      <c r="D8" s="6"/>
      <c r="E8" s="6"/>
      <c r="F8" s="6"/>
      <c r="G8" s="14"/>
    </row>
    <row r="9" spans="1:7" ht="13.5" thickBot="1">
      <c r="A9" s="9"/>
      <c r="B9" s="2" t="s">
        <v>3</v>
      </c>
      <c r="C9" s="2" t="s">
        <v>5</v>
      </c>
      <c r="D9" s="77" t="s">
        <v>11</v>
      </c>
      <c r="E9" s="78"/>
      <c r="F9" s="79"/>
      <c r="G9" s="10" t="s">
        <v>4</v>
      </c>
    </row>
    <row r="10" spans="1:7" ht="76.5" customHeight="1">
      <c r="A10" s="12">
        <v>1</v>
      </c>
      <c r="B10" s="13" t="s">
        <v>7</v>
      </c>
      <c r="C10" s="1"/>
      <c r="D10" s="62"/>
      <c r="E10" s="63"/>
      <c r="F10" s="64"/>
      <c r="G10" s="11"/>
    </row>
    <row r="11" spans="1:7" ht="27.75" customHeight="1">
      <c r="A11" s="56">
        <v>2</v>
      </c>
      <c r="B11" s="54" t="s">
        <v>10</v>
      </c>
      <c r="C11" s="58" t="s">
        <v>22</v>
      </c>
      <c r="D11" s="65">
        <v>1740907826</v>
      </c>
      <c r="E11" s="75" t="s">
        <v>12</v>
      </c>
      <c r="F11" s="67">
        <v>823935375</v>
      </c>
      <c r="G11" s="44">
        <f>+D11-F11</f>
        <v>916972451</v>
      </c>
    </row>
    <row r="12" spans="1:7" ht="24.75" customHeight="1">
      <c r="A12" s="69"/>
      <c r="B12" s="70"/>
      <c r="C12" s="71"/>
      <c r="D12" s="66"/>
      <c r="E12" s="76"/>
      <c r="F12" s="68"/>
      <c r="G12" s="45"/>
    </row>
    <row r="13" spans="1:7" ht="22.5" customHeight="1">
      <c r="A13" s="56">
        <v>3</v>
      </c>
      <c r="B13" s="54" t="s">
        <v>21</v>
      </c>
      <c r="C13" s="58" t="s">
        <v>22</v>
      </c>
      <c r="D13" s="100">
        <f>+D11</f>
        <v>1740907826</v>
      </c>
      <c r="E13" s="101"/>
      <c r="F13" s="102"/>
      <c r="G13" s="80">
        <f>+D13/D14</f>
        <v>2.112917928787801</v>
      </c>
    </row>
    <row r="14" spans="1:7" ht="23.25" customHeight="1">
      <c r="A14" s="69"/>
      <c r="B14" s="70"/>
      <c r="C14" s="71"/>
      <c r="D14" s="103">
        <f>+F11</f>
        <v>823935375</v>
      </c>
      <c r="E14" s="104"/>
      <c r="F14" s="105"/>
      <c r="G14" s="81"/>
    </row>
    <row r="15" spans="1:7" ht="23.25" customHeight="1">
      <c r="A15" s="56">
        <v>4</v>
      </c>
      <c r="B15" s="54" t="s">
        <v>13</v>
      </c>
      <c r="C15" s="58" t="s">
        <v>22</v>
      </c>
      <c r="D15" s="94">
        <v>823935375</v>
      </c>
      <c r="E15" s="95"/>
      <c r="F15" s="96"/>
      <c r="G15" s="60">
        <f>+D15/D16</f>
        <v>0.43962966382533464</v>
      </c>
    </row>
    <row r="16" spans="1:7" ht="23.25" customHeight="1" thickBot="1">
      <c r="A16" s="57"/>
      <c r="B16" s="55"/>
      <c r="C16" s="59"/>
      <c r="D16" s="97">
        <v>1874157826</v>
      </c>
      <c r="E16" s="98"/>
      <c r="F16" s="99"/>
      <c r="G16" s="61"/>
    </row>
    <row r="17" spans="1:7" ht="12.75">
      <c r="A17" s="18"/>
      <c r="B17" s="19"/>
      <c r="C17" s="7"/>
      <c r="D17" s="7"/>
      <c r="E17" s="7"/>
      <c r="F17" s="7"/>
      <c r="G17" s="20"/>
    </row>
    <row r="18" spans="1:7" ht="12.75">
      <c r="A18" s="18"/>
      <c r="B18" s="19"/>
      <c r="C18" s="7"/>
      <c r="D18" s="7"/>
      <c r="E18" s="7"/>
      <c r="F18" s="7"/>
      <c r="G18" s="20"/>
    </row>
    <row r="19" spans="1:7" ht="12.75">
      <c r="A19" s="18"/>
      <c r="B19" s="19"/>
      <c r="C19" s="7"/>
      <c r="D19" s="7"/>
      <c r="E19" s="7"/>
      <c r="F19" s="7"/>
      <c r="G19" s="20"/>
    </row>
    <row r="20" spans="1:7" ht="12.75">
      <c r="A20" s="18"/>
      <c r="B20" s="19"/>
      <c r="C20" s="7"/>
      <c r="D20" s="7"/>
      <c r="E20" s="7"/>
      <c r="F20" s="7"/>
      <c r="G20" s="20"/>
    </row>
    <row r="21" spans="1:7" ht="12.75">
      <c r="A21" s="18"/>
      <c r="B21" s="19"/>
      <c r="C21" s="7"/>
      <c r="D21" s="7"/>
      <c r="E21" s="7"/>
      <c r="F21" s="7"/>
      <c r="G21" s="20"/>
    </row>
    <row r="22" spans="1:7" ht="12.75">
      <c r="A22" s="18"/>
      <c r="B22" s="19"/>
      <c r="C22" s="7"/>
      <c r="D22" s="7"/>
      <c r="E22" s="7"/>
      <c r="F22" s="7"/>
      <c r="G22" s="22"/>
    </row>
    <row r="23" spans="1:7" ht="12.75">
      <c r="A23" s="18"/>
      <c r="B23" s="19"/>
      <c r="C23" s="7"/>
      <c r="D23" s="7"/>
      <c r="E23" s="7"/>
      <c r="F23" s="7"/>
      <c r="G23" s="20"/>
    </row>
    <row r="24" spans="1:7" ht="12.75">
      <c r="A24" s="18"/>
      <c r="B24" s="19"/>
      <c r="C24" s="7"/>
      <c r="D24" s="7"/>
      <c r="E24" s="7"/>
      <c r="F24" s="7"/>
      <c r="G24" s="20"/>
    </row>
    <row r="25" spans="1:7" ht="12.75">
      <c r="A25" s="18"/>
      <c r="B25" s="19"/>
      <c r="C25" s="7"/>
      <c r="D25" s="7"/>
      <c r="E25" s="7"/>
      <c r="F25" s="7"/>
      <c r="G25" s="20"/>
    </row>
    <row r="26" spans="1:7" ht="12.75">
      <c r="A26" s="46" t="s">
        <v>8</v>
      </c>
      <c r="B26" s="46"/>
      <c r="C26" s="46"/>
      <c r="D26" s="46"/>
      <c r="E26" s="46"/>
      <c r="F26" s="46"/>
      <c r="G26" s="46"/>
    </row>
    <row r="27" spans="1:7" ht="12.75">
      <c r="A27" s="47" t="s">
        <v>9</v>
      </c>
      <c r="B27" s="47"/>
      <c r="C27" s="47"/>
      <c r="D27" s="47"/>
      <c r="E27" s="47"/>
      <c r="F27" s="47"/>
      <c r="G27" s="47"/>
    </row>
    <row r="28" spans="1:7" ht="12.75">
      <c r="A28" s="21"/>
      <c r="B28" s="21"/>
      <c r="C28" s="15"/>
      <c r="D28" s="15"/>
      <c r="E28" s="15"/>
      <c r="F28" s="15"/>
      <c r="G28" s="15"/>
    </row>
    <row r="29" spans="1:7" ht="12.75">
      <c r="A29" s="21"/>
      <c r="B29" s="21"/>
      <c r="C29" s="15"/>
      <c r="D29" s="15"/>
      <c r="E29" s="15"/>
      <c r="F29" s="15"/>
      <c r="G29" s="15"/>
    </row>
    <row r="30" spans="1:7" ht="12.75">
      <c r="A30" s="21"/>
      <c r="B30" s="21"/>
      <c r="C30" s="15"/>
      <c r="D30" s="15"/>
      <c r="E30" s="15"/>
      <c r="F30" s="15"/>
      <c r="G30" s="15"/>
    </row>
    <row r="31" spans="1:7" ht="12.75">
      <c r="A31" s="21"/>
      <c r="B31" s="21"/>
      <c r="C31" s="15"/>
      <c r="D31" s="15"/>
      <c r="E31" s="15"/>
      <c r="F31" s="15"/>
      <c r="G31" s="15"/>
    </row>
  </sheetData>
  <sheetProtection/>
  <mergeCells count="28">
    <mergeCell ref="A1:G1"/>
    <mergeCell ref="A2:G2"/>
    <mergeCell ref="A3:G3"/>
    <mergeCell ref="A5:G5"/>
    <mergeCell ref="A6:G6"/>
    <mergeCell ref="D9:F9"/>
    <mergeCell ref="D10:F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F13"/>
    <mergeCell ref="G13:G14"/>
    <mergeCell ref="D14:F14"/>
    <mergeCell ref="A26:G26"/>
    <mergeCell ref="A27:G27"/>
    <mergeCell ref="A15:A16"/>
    <mergeCell ref="B15:B16"/>
    <mergeCell ref="C15:C16"/>
    <mergeCell ref="D15:F15"/>
    <mergeCell ref="G15:G16"/>
    <mergeCell ref="D16:F16"/>
  </mergeCells>
  <printOptions/>
  <pageMargins left="0.31" right="0.16" top="1.91" bottom="0.984251968503937" header="0" footer="0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11" sqref="D11:D12"/>
    </sheetView>
  </sheetViews>
  <sheetFormatPr defaultColWidth="11.421875" defaultRowHeight="12.75"/>
  <cols>
    <col min="1" max="1" width="3.8515625" style="0" customWidth="1"/>
    <col min="2" max="2" width="40.421875" style="0" customWidth="1"/>
    <col min="3" max="3" width="16.00390625" style="0" customWidth="1"/>
    <col min="4" max="4" width="17.57421875" style="0" customWidth="1"/>
    <col min="5" max="5" width="3.57421875" style="0" customWidth="1"/>
    <col min="6" max="6" width="16.140625" style="0" customWidth="1"/>
    <col min="7" max="7" width="16.57421875" style="0" customWidth="1"/>
  </cols>
  <sheetData>
    <row r="1" spans="1:7" ht="15.75">
      <c r="A1" s="82" t="s">
        <v>0</v>
      </c>
      <c r="B1" s="83"/>
      <c r="C1" s="83"/>
      <c r="D1" s="83"/>
      <c r="E1" s="83"/>
      <c r="F1" s="83"/>
      <c r="G1" s="84"/>
    </row>
    <row r="2" spans="1:7" ht="12.75">
      <c r="A2" s="85" t="s">
        <v>1</v>
      </c>
      <c r="B2" s="86"/>
      <c r="C2" s="86"/>
      <c r="D2" s="86"/>
      <c r="E2" s="86"/>
      <c r="F2" s="86"/>
      <c r="G2" s="87"/>
    </row>
    <row r="3" spans="1:7" ht="12.75">
      <c r="A3" s="85" t="s">
        <v>2</v>
      </c>
      <c r="B3" s="86"/>
      <c r="C3" s="86"/>
      <c r="D3" s="86"/>
      <c r="E3" s="86"/>
      <c r="F3" s="86"/>
      <c r="G3" s="87"/>
    </row>
    <row r="4" spans="1:7" ht="12.75">
      <c r="A4" s="3"/>
      <c r="B4" s="4"/>
      <c r="C4" s="4"/>
      <c r="D4" s="4"/>
      <c r="E4" s="4"/>
      <c r="F4" s="4"/>
      <c r="G4" s="5"/>
    </row>
    <row r="5" spans="1:7" ht="18">
      <c r="A5" s="88" t="s">
        <v>6</v>
      </c>
      <c r="B5" s="89"/>
      <c r="C5" s="89"/>
      <c r="D5" s="89"/>
      <c r="E5" s="89"/>
      <c r="F5" s="89"/>
      <c r="G5" s="90"/>
    </row>
    <row r="6" spans="1:7" ht="56.25" customHeight="1">
      <c r="A6" s="106" t="s">
        <v>16</v>
      </c>
      <c r="B6" s="107"/>
      <c r="C6" s="107"/>
      <c r="D6" s="107"/>
      <c r="E6" s="107"/>
      <c r="F6" s="107"/>
      <c r="G6" s="108"/>
    </row>
    <row r="7" spans="1:7" ht="12.75">
      <c r="A7" s="3"/>
      <c r="B7" s="4"/>
      <c r="C7" s="8"/>
      <c r="D7" s="8"/>
      <c r="E7" s="8"/>
      <c r="F7" s="8"/>
      <c r="G7" s="23"/>
    </row>
    <row r="8" spans="1:7" ht="18.75" thickBot="1">
      <c r="A8" s="16" t="s">
        <v>14</v>
      </c>
      <c r="B8" s="17"/>
      <c r="C8" s="6"/>
      <c r="D8" s="6"/>
      <c r="E8" s="6"/>
      <c r="F8" s="6"/>
      <c r="G8" s="14"/>
    </row>
    <row r="9" spans="1:7" ht="13.5" thickBot="1">
      <c r="A9" s="9"/>
      <c r="B9" s="2" t="s">
        <v>3</v>
      </c>
      <c r="C9" s="2" t="s">
        <v>5</v>
      </c>
      <c r="D9" s="77" t="s">
        <v>11</v>
      </c>
      <c r="E9" s="78"/>
      <c r="F9" s="79"/>
      <c r="G9" s="10" t="s">
        <v>4</v>
      </c>
    </row>
    <row r="10" spans="1:7" ht="76.5" customHeight="1">
      <c r="A10" s="12">
        <v>1</v>
      </c>
      <c r="B10" s="13" t="s">
        <v>7</v>
      </c>
      <c r="C10" s="1"/>
      <c r="D10" s="62"/>
      <c r="E10" s="63"/>
      <c r="F10" s="64"/>
      <c r="G10" s="11"/>
    </row>
    <row r="11" spans="1:7" ht="27.75" customHeight="1">
      <c r="A11" s="56">
        <v>2</v>
      </c>
      <c r="B11" s="54" t="s">
        <v>10</v>
      </c>
      <c r="C11" s="58" t="s">
        <v>22</v>
      </c>
      <c r="D11" s="65">
        <v>1740907826</v>
      </c>
      <c r="E11" s="75" t="s">
        <v>12</v>
      </c>
      <c r="F11" s="67">
        <v>823935375</v>
      </c>
      <c r="G11" s="44">
        <f>+D11-F11</f>
        <v>916972451</v>
      </c>
    </row>
    <row r="12" spans="1:7" ht="24.75" customHeight="1">
      <c r="A12" s="69"/>
      <c r="B12" s="70"/>
      <c r="C12" s="71"/>
      <c r="D12" s="66"/>
      <c r="E12" s="76"/>
      <c r="F12" s="68"/>
      <c r="G12" s="45"/>
    </row>
    <row r="13" spans="1:7" ht="22.5" customHeight="1">
      <c r="A13" s="56">
        <v>3</v>
      </c>
      <c r="B13" s="54" t="s">
        <v>21</v>
      </c>
      <c r="C13" s="58" t="s">
        <v>22</v>
      </c>
      <c r="D13" s="100">
        <f>+D11</f>
        <v>1740907826</v>
      </c>
      <c r="E13" s="101"/>
      <c r="F13" s="102"/>
      <c r="G13" s="80">
        <f>+D13/D14</f>
        <v>2.112917928787801</v>
      </c>
    </row>
    <row r="14" spans="1:7" ht="23.25" customHeight="1">
      <c r="A14" s="69"/>
      <c r="B14" s="70"/>
      <c r="C14" s="71"/>
      <c r="D14" s="103">
        <f>+F11</f>
        <v>823935375</v>
      </c>
      <c r="E14" s="104"/>
      <c r="F14" s="105"/>
      <c r="G14" s="81"/>
    </row>
    <row r="15" spans="1:7" ht="23.25" customHeight="1">
      <c r="A15" s="56">
        <v>4</v>
      </c>
      <c r="B15" s="54" t="s">
        <v>13</v>
      </c>
      <c r="C15" s="58" t="s">
        <v>22</v>
      </c>
      <c r="D15" s="94">
        <v>823935375</v>
      </c>
      <c r="E15" s="95"/>
      <c r="F15" s="96"/>
      <c r="G15" s="60">
        <f>+D15/D16</f>
        <v>0.43962966382533464</v>
      </c>
    </row>
    <row r="16" spans="1:7" ht="23.25" customHeight="1" thickBot="1">
      <c r="A16" s="57"/>
      <c r="B16" s="55"/>
      <c r="C16" s="59"/>
      <c r="D16" s="97">
        <v>1874157826</v>
      </c>
      <c r="E16" s="98"/>
      <c r="F16" s="99"/>
      <c r="G16" s="61"/>
    </row>
    <row r="17" spans="1:7" ht="12.75">
      <c r="A17" s="18"/>
      <c r="B17" s="19"/>
      <c r="C17" s="7"/>
      <c r="D17" s="7"/>
      <c r="E17" s="7"/>
      <c r="F17" s="7"/>
      <c r="G17" s="20"/>
    </row>
    <row r="18" spans="1:7" ht="12.75">
      <c r="A18" s="18"/>
      <c r="B18" s="19"/>
      <c r="C18" s="7"/>
      <c r="D18" s="7"/>
      <c r="E18" s="7"/>
      <c r="F18" s="7"/>
      <c r="G18" s="20"/>
    </row>
    <row r="19" spans="1:7" ht="12.75">
      <c r="A19" s="18"/>
      <c r="B19" s="19"/>
      <c r="C19" s="7"/>
      <c r="D19" s="7"/>
      <c r="E19" s="7"/>
      <c r="F19" s="7"/>
      <c r="G19" s="20"/>
    </row>
    <row r="20" spans="1:7" ht="12.75">
      <c r="A20" s="18"/>
      <c r="B20" s="19"/>
      <c r="C20" s="7"/>
      <c r="D20" s="7"/>
      <c r="E20" s="7"/>
      <c r="F20" s="7"/>
      <c r="G20" s="20"/>
    </row>
    <row r="21" spans="1:7" ht="12.75">
      <c r="A21" s="18"/>
      <c r="B21" s="19"/>
      <c r="C21" s="7"/>
      <c r="D21" s="7"/>
      <c r="E21" s="7"/>
      <c r="F21" s="7"/>
      <c r="G21" s="20"/>
    </row>
    <row r="22" spans="1:7" ht="12.75">
      <c r="A22" s="18"/>
      <c r="B22" s="19"/>
      <c r="C22" s="7"/>
      <c r="D22" s="7"/>
      <c r="E22" s="7"/>
      <c r="F22" s="7"/>
      <c r="G22" s="22"/>
    </row>
    <row r="23" spans="1:7" ht="12.75">
      <c r="A23" s="18"/>
      <c r="B23" s="19"/>
      <c r="C23" s="7"/>
      <c r="D23" s="7"/>
      <c r="E23" s="7"/>
      <c r="F23" s="7"/>
      <c r="G23" s="20"/>
    </row>
    <row r="24" spans="1:7" ht="12.75">
      <c r="A24" s="18"/>
      <c r="B24" s="19"/>
      <c r="C24" s="7"/>
      <c r="D24" s="7"/>
      <c r="E24" s="7"/>
      <c r="F24" s="7"/>
      <c r="G24" s="20"/>
    </row>
    <row r="25" spans="1:7" ht="12.75">
      <c r="A25" s="18"/>
      <c r="B25" s="19"/>
      <c r="C25" s="7"/>
      <c r="D25" s="7"/>
      <c r="E25" s="7"/>
      <c r="F25" s="7"/>
      <c r="G25" s="20"/>
    </row>
    <row r="26" spans="1:7" ht="12.75">
      <c r="A26" s="46" t="s">
        <v>8</v>
      </c>
      <c r="B26" s="46"/>
      <c r="C26" s="46"/>
      <c r="D26" s="46"/>
      <c r="E26" s="46"/>
      <c r="F26" s="46"/>
      <c r="G26" s="46"/>
    </row>
    <row r="27" spans="1:7" ht="12.75">
      <c r="A27" s="47" t="s">
        <v>9</v>
      </c>
      <c r="B27" s="47"/>
      <c r="C27" s="47"/>
      <c r="D27" s="47"/>
      <c r="E27" s="47"/>
      <c r="F27" s="47"/>
      <c r="G27" s="47"/>
    </row>
    <row r="28" spans="1:7" ht="12.75">
      <c r="A28" s="21"/>
      <c r="B28" s="21"/>
      <c r="C28" s="15"/>
      <c r="D28" s="15"/>
      <c r="E28" s="15"/>
      <c r="F28" s="15"/>
      <c r="G28" s="15"/>
    </row>
    <row r="29" spans="1:7" ht="12.75">
      <c r="A29" s="21"/>
      <c r="B29" s="21"/>
      <c r="C29" s="15"/>
      <c r="D29" s="15"/>
      <c r="E29" s="15"/>
      <c r="F29" s="15"/>
      <c r="G29" s="15"/>
    </row>
    <row r="30" spans="1:7" ht="12.75">
      <c r="A30" s="21"/>
      <c r="B30" s="21"/>
      <c r="C30" s="15"/>
      <c r="D30" s="15"/>
      <c r="E30" s="15"/>
      <c r="F30" s="15"/>
      <c r="G30" s="15"/>
    </row>
    <row r="31" spans="1:7" ht="12.75">
      <c r="A31" s="21"/>
      <c r="B31" s="21"/>
      <c r="C31" s="15"/>
      <c r="D31" s="15"/>
      <c r="E31" s="15"/>
      <c r="F31" s="15"/>
      <c r="G31" s="15"/>
    </row>
  </sheetData>
  <sheetProtection/>
  <mergeCells count="28">
    <mergeCell ref="A1:G1"/>
    <mergeCell ref="A2:G2"/>
    <mergeCell ref="A3:G3"/>
    <mergeCell ref="A5:G5"/>
    <mergeCell ref="A6:G6"/>
    <mergeCell ref="D9:F9"/>
    <mergeCell ref="D10:F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F13"/>
    <mergeCell ref="G13:G14"/>
    <mergeCell ref="D14:F14"/>
    <mergeCell ref="A26:G26"/>
    <mergeCell ref="A27:G27"/>
    <mergeCell ref="A15:A16"/>
    <mergeCell ref="B15:B16"/>
    <mergeCell ref="C15:C16"/>
    <mergeCell ref="D15:F15"/>
    <mergeCell ref="G15:G16"/>
    <mergeCell ref="D16:F16"/>
  </mergeCells>
  <printOptions/>
  <pageMargins left="0.31" right="0.16" top="1.91" bottom="0.984251968503937" header="0" footer="0"/>
  <pageSetup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D15" sqref="D15:F15"/>
    </sheetView>
  </sheetViews>
  <sheetFormatPr defaultColWidth="11.421875" defaultRowHeight="12.75"/>
  <cols>
    <col min="1" max="1" width="3.8515625" style="0" customWidth="1"/>
    <col min="2" max="2" width="39.57421875" style="0" customWidth="1"/>
    <col min="3" max="3" width="14.140625" style="0" customWidth="1"/>
    <col min="4" max="4" width="16.7109375" style="0" customWidth="1"/>
    <col min="5" max="5" width="3.57421875" style="0" customWidth="1"/>
    <col min="6" max="6" width="14.28125" style="0" customWidth="1"/>
    <col min="7" max="7" width="16.57421875" style="0" customWidth="1"/>
  </cols>
  <sheetData>
    <row r="1" spans="1:7" ht="15.75">
      <c r="A1" s="82" t="s">
        <v>0</v>
      </c>
      <c r="B1" s="83"/>
      <c r="C1" s="83"/>
      <c r="D1" s="83"/>
      <c r="E1" s="83"/>
      <c r="F1" s="83"/>
      <c r="G1" s="84"/>
    </row>
    <row r="2" spans="1:7" ht="12.75">
      <c r="A2" s="85" t="s">
        <v>1</v>
      </c>
      <c r="B2" s="86"/>
      <c r="C2" s="86"/>
      <c r="D2" s="86"/>
      <c r="E2" s="86"/>
      <c r="F2" s="86"/>
      <c r="G2" s="87"/>
    </row>
    <row r="3" spans="1:7" ht="12.75">
      <c r="A3" s="85" t="s">
        <v>2</v>
      </c>
      <c r="B3" s="86"/>
      <c r="C3" s="86"/>
      <c r="D3" s="86"/>
      <c r="E3" s="86"/>
      <c r="F3" s="86"/>
      <c r="G3" s="87"/>
    </row>
    <row r="4" spans="1:7" ht="12.75">
      <c r="A4" s="3"/>
      <c r="B4" s="4"/>
      <c r="C4" s="4"/>
      <c r="D4" s="4"/>
      <c r="E4" s="4"/>
      <c r="F4" s="4"/>
      <c r="G4" s="5"/>
    </row>
    <row r="5" spans="1:7" ht="18">
      <c r="A5" s="88" t="s">
        <v>6</v>
      </c>
      <c r="B5" s="89"/>
      <c r="C5" s="89"/>
      <c r="D5" s="89"/>
      <c r="E5" s="89"/>
      <c r="F5" s="89"/>
      <c r="G5" s="90"/>
    </row>
    <row r="6" spans="1:7" ht="64.5" customHeight="1">
      <c r="A6" s="106" t="s">
        <v>19</v>
      </c>
      <c r="B6" s="107"/>
      <c r="C6" s="107"/>
      <c r="D6" s="107"/>
      <c r="E6" s="107"/>
      <c r="F6" s="107"/>
      <c r="G6" s="108"/>
    </row>
    <row r="7" spans="1:7" ht="12.75">
      <c r="A7" s="3"/>
      <c r="B7" s="4"/>
      <c r="C7" s="8"/>
      <c r="D7" s="8"/>
      <c r="E7" s="8"/>
      <c r="F7" s="8"/>
      <c r="G7" s="23"/>
    </row>
    <row r="8" spans="1:7" ht="18.75" thickBot="1">
      <c r="A8" s="16" t="s">
        <v>20</v>
      </c>
      <c r="B8" s="17"/>
      <c r="C8" s="6"/>
      <c r="D8" s="6"/>
      <c r="E8" s="6"/>
      <c r="F8" s="6"/>
      <c r="G8" s="14"/>
    </row>
    <row r="9" spans="1:7" ht="13.5" thickBot="1">
      <c r="A9" s="9"/>
      <c r="B9" s="2" t="s">
        <v>3</v>
      </c>
      <c r="C9" s="2" t="s">
        <v>5</v>
      </c>
      <c r="D9" s="77" t="s">
        <v>11</v>
      </c>
      <c r="E9" s="78"/>
      <c r="F9" s="79"/>
      <c r="G9" s="10" t="s">
        <v>4</v>
      </c>
    </row>
    <row r="10" spans="1:7" ht="76.5" customHeight="1">
      <c r="A10" s="12">
        <v>1</v>
      </c>
      <c r="B10" s="13" t="s">
        <v>7</v>
      </c>
      <c r="C10" s="1"/>
      <c r="D10" s="62"/>
      <c r="E10" s="63"/>
      <c r="F10" s="64"/>
      <c r="G10" s="11"/>
    </row>
    <row r="11" spans="1:7" ht="27.75" customHeight="1">
      <c r="A11" s="56">
        <v>2</v>
      </c>
      <c r="B11" s="54" t="s">
        <v>10</v>
      </c>
      <c r="C11" s="58" t="s">
        <v>22</v>
      </c>
      <c r="D11" s="65">
        <v>1969959842</v>
      </c>
      <c r="E11" s="75" t="s">
        <v>12</v>
      </c>
      <c r="F11" s="67">
        <v>87787447</v>
      </c>
      <c r="G11" s="44">
        <f>+D11-F11</f>
        <v>1882172395</v>
      </c>
    </row>
    <row r="12" spans="1:7" ht="24.75" customHeight="1">
      <c r="A12" s="69"/>
      <c r="B12" s="70"/>
      <c r="C12" s="71"/>
      <c r="D12" s="66"/>
      <c r="E12" s="76"/>
      <c r="F12" s="68"/>
      <c r="G12" s="45"/>
    </row>
    <row r="13" spans="1:7" ht="22.5" customHeight="1">
      <c r="A13" s="56">
        <v>3</v>
      </c>
      <c r="B13" s="54" t="s">
        <v>21</v>
      </c>
      <c r="C13" s="58" t="s">
        <v>22</v>
      </c>
      <c r="D13" s="100">
        <f>+D11</f>
        <v>1969959842</v>
      </c>
      <c r="E13" s="101"/>
      <c r="F13" s="102"/>
      <c r="G13" s="80">
        <f>+D13/D14</f>
        <v>22.44010857269833</v>
      </c>
    </row>
    <row r="14" spans="1:7" ht="23.25" customHeight="1">
      <c r="A14" s="69"/>
      <c r="B14" s="70"/>
      <c r="C14" s="71"/>
      <c r="D14" s="103">
        <f>+F11</f>
        <v>87787447</v>
      </c>
      <c r="E14" s="104"/>
      <c r="F14" s="105"/>
      <c r="G14" s="81"/>
    </row>
    <row r="15" spans="1:7" ht="23.25" customHeight="1">
      <c r="A15" s="56">
        <v>4</v>
      </c>
      <c r="B15" s="54" t="s">
        <v>13</v>
      </c>
      <c r="C15" s="58" t="s">
        <v>22</v>
      </c>
      <c r="D15" s="94">
        <v>841266943</v>
      </c>
      <c r="E15" s="95"/>
      <c r="F15" s="96"/>
      <c r="G15" s="60">
        <f>+D15/D16</f>
        <v>0.38423895866885627</v>
      </c>
    </row>
    <row r="16" spans="1:7" ht="23.25" customHeight="1" thickBot="1">
      <c r="A16" s="57"/>
      <c r="B16" s="55"/>
      <c r="C16" s="59"/>
      <c r="D16" s="97">
        <v>2189436870</v>
      </c>
      <c r="E16" s="98"/>
      <c r="F16" s="99"/>
      <c r="G16" s="61"/>
    </row>
    <row r="17" spans="1:7" ht="12.75">
      <c r="A17" s="18"/>
      <c r="B17" s="19"/>
      <c r="C17" s="7"/>
      <c r="D17" s="7"/>
      <c r="E17" s="7"/>
      <c r="F17" s="7"/>
      <c r="G17" s="20"/>
    </row>
    <row r="18" spans="1:7" ht="12.75">
      <c r="A18" s="18"/>
      <c r="B18" s="19"/>
      <c r="C18" s="7"/>
      <c r="D18" s="7"/>
      <c r="E18" s="7"/>
      <c r="F18" s="7"/>
      <c r="G18" s="20"/>
    </row>
    <row r="19" spans="1:7" ht="12.75">
      <c r="A19" s="18"/>
      <c r="B19" s="19"/>
      <c r="C19" s="7"/>
      <c r="D19" s="7"/>
      <c r="E19" s="7"/>
      <c r="F19" s="7"/>
      <c r="G19" s="20"/>
    </row>
    <row r="20" spans="1:7" ht="12.75">
      <c r="A20" s="18"/>
      <c r="B20" s="19"/>
      <c r="C20" s="7"/>
      <c r="D20" s="7"/>
      <c r="E20" s="7"/>
      <c r="F20" s="7"/>
      <c r="G20" s="20"/>
    </row>
    <row r="21" spans="1:7" ht="12.75">
      <c r="A21" s="18"/>
      <c r="B21" s="19"/>
      <c r="C21" s="7"/>
      <c r="D21" s="7"/>
      <c r="E21" s="7"/>
      <c r="F21" s="7"/>
      <c r="G21" s="20"/>
    </row>
    <row r="22" spans="1:7" ht="12.75">
      <c r="A22" s="18"/>
      <c r="B22" s="19"/>
      <c r="C22" s="7"/>
      <c r="D22" s="7"/>
      <c r="E22" s="7"/>
      <c r="F22" s="7"/>
      <c r="G22" s="22"/>
    </row>
    <row r="23" spans="1:7" ht="12.75">
      <c r="A23" s="18"/>
      <c r="B23" s="19"/>
      <c r="C23" s="7"/>
      <c r="D23" s="7"/>
      <c r="E23" s="7"/>
      <c r="F23" s="7"/>
      <c r="G23" s="20"/>
    </row>
    <row r="24" spans="1:7" ht="12.75">
      <c r="A24" s="18"/>
      <c r="B24" s="19"/>
      <c r="C24" s="7"/>
      <c r="D24" s="7"/>
      <c r="E24" s="7"/>
      <c r="F24" s="7"/>
      <c r="G24" s="20"/>
    </row>
    <row r="25" spans="1:7" ht="12.75">
      <c r="A25" s="18"/>
      <c r="B25" s="19"/>
      <c r="C25" s="7"/>
      <c r="D25" s="7"/>
      <c r="E25" s="7"/>
      <c r="F25" s="7"/>
      <c r="G25" s="20"/>
    </row>
    <row r="26" spans="1:7" ht="12.75">
      <c r="A26" s="46" t="s">
        <v>8</v>
      </c>
      <c r="B26" s="46"/>
      <c r="C26" s="46"/>
      <c r="D26" s="46"/>
      <c r="E26" s="46"/>
      <c r="F26" s="46"/>
      <c r="G26" s="46"/>
    </row>
    <row r="27" spans="1:7" ht="12.75">
      <c r="A27" s="47" t="s">
        <v>9</v>
      </c>
      <c r="B27" s="47"/>
      <c r="C27" s="47"/>
      <c r="D27" s="47"/>
      <c r="E27" s="47"/>
      <c r="F27" s="47"/>
      <c r="G27" s="47"/>
    </row>
    <row r="28" spans="1:7" ht="12.75">
      <c r="A28" s="21"/>
      <c r="B28" s="21"/>
      <c r="C28" s="15"/>
      <c r="D28" s="15"/>
      <c r="E28" s="15"/>
      <c r="F28" s="15"/>
      <c r="G28" s="15"/>
    </row>
    <row r="29" spans="1:7" ht="12.75">
      <c r="A29" s="21"/>
      <c r="B29" s="21"/>
      <c r="C29" s="15"/>
      <c r="D29" s="15"/>
      <c r="E29" s="15"/>
      <c r="F29" s="15"/>
      <c r="G29" s="15"/>
    </row>
    <row r="30" spans="1:7" ht="12.75">
      <c r="A30" s="21"/>
      <c r="B30" s="21"/>
      <c r="C30" s="15"/>
      <c r="D30" s="15"/>
      <c r="E30" s="15"/>
      <c r="F30" s="15"/>
      <c r="G30" s="15"/>
    </row>
    <row r="31" spans="1:7" ht="12.75">
      <c r="A31" s="21"/>
      <c r="B31" s="21"/>
      <c r="C31" s="15"/>
      <c r="D31" s="15"/>
      <c r="E31" s="15"/>
      <c r="F31" s="15"/>
      <c r="G31" s="15"/>
    </row>
  </sheetData>
  <sheetProtection/>
  <mergeCells count="28">
    <mergeCell ref="A1:G1"/>
    <mergeCell ref="A2:G2"/>
    <mergeCell ref="A3:G3"/>
    <mergeCell ref="A5:G5"/>
    <mergeCell ref="A6:G6"/>
    <mergeCell ref="D9:F9"/>
    <mergeCell ref="D10:F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F13"/>
    <mergeCell ref="G13:G14"/>
    <mergeCell ref="D14:F14"/>
    <mergeCell ref="A26:G26"/>
    <mergeCell ref="A27:G27"/>
    <mergeCell ref="A15:A16"/>
    <mergeCell ref="B15:B16"/>
    <mergeCell ref="C15:C16"/>
    <mergeCell ref="D15:F15"/>
    <mergeCell ref="G15:G16"/>
    <mergeCell ref="D16:F16"/>
  </mergeCells>
  <printOptions/>
  <pageMargins left="0.7" right="0.7" top="0.75" bottom="0.75" header="0.3" footer="0.3"/>
  <pageSetup orientation="portrait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3">
      <selection activeCell="F11" sqref="F11:F12"/>
    </sheetView>
  </sheetViews>
  <sheetFormatPr defaultColWidth="11.421875" defaultRowHeight="12.75"/>
  <cols>
    <col min="1" max="1" width="3.8515625" style="0" customWidth="1"/>
    <col min="2" max="2" width="40.421875" style="0" customWidth="1"/>
    <col min="3" max="3" width="13.28125" style="0" customWidth="1"/>
    <col min="4" max="4" width="15.57421875" style="0" customWidth="1"/>
    <col min="5" max="5" width="3.57421875" style="0" customWidth="1"/>
    <col min="6" max="6" width="14.57421875" style="0" customWidth="1"/>
    <col min="7" max="7" width="16.57421875" style="0" customWidth="1"/>
  </cols>
  <sheetData>
    <row r="1" spans="1:7" ht="15.75">
      <c r="A1" s="82" t="s">
        <v>0</v>
      </c>
      <c r="B1" s="83"/>
      <c r="C1" s="83"/>
      <c r="D1" s="83"/>
      <c r="E1" s="83"/>
      <c r="F1" s="83"/>
      <c r="G1" s="84"/>
    </row>
    <row r="2" spans="1:7" ht="12.75">
      <c r="A2" s="85" t="s">
        <v>1</v>
      </c>
      <c r="B2" s="86"/>
      <c r="C2" s="86"/>
      <c r="D2" s="86"/>
      <c r="E2" s="86"/>
      <c r="F2" s="86"/>
      <c r="G2" s="87"/>
    </row>
    <row r="3" spans="1:7" ht="12.75">
      <c r="A3" s="85" t="s">
        <v>2</v>
      </c>
      <c r="B3" s="86"/>
      <c r="C3" s="86"/>
      <c r="D3" s="86"/>
      <c r="E3" s="86"/>
      <c r="F3" s="86"/>
      <c r="G3" s="87"/>
    </row>
    <row r="4" spans="1:7" ht="12.75">
      <c r="A4" s="3"/>
      <c r="B4" s="4"/>
      <c r="C4" s="4"/>
      <c r="D4" s="4"/>
      <c r="E4" s="4"/>
      <c r="F4" s="4"/>
      <c r="G4" s="5"/>
    </row>
    <row r="5" spans="1:7" ht="18">
      <c r="A5" s="88" t="s">
        <v>6</v>
      </c>
      <c r="B5" s="89"/>
      <c r="C5" s="89"/>
      <c r="D5" s="89"/>
      <c r="E5" s="89"/>
      <c r="F5" s="89"/>
      <c r="G5" s="90"/>
    </row>
    <row r="6" spans="1:7" ht="64.5" customHeight="1">
      <c r="A6" s="91" t="s">
        <v>23</v>
      </c>
      <c r="B6" s="107"/>
      <c r="C6" s="107"/>
      <c r="D6" s="107"/>
      <c r="E6" s="107"/>
      <c r="F6" s="107"/>
      <c r="G6" s="108"/>
    </row>
    <row r="7" spans="1:7" ht="12.75">
      <c r="A7" s="3"/>
      <c r="B7" s="4"/>
      <c r="C7" s="8"/>
      <c r="D7" s="8"/>
      <c r="E7" s="8"/>
      <c r="F7" s="8"/>
      <c r="G7" s="23"/>
    </row>
    <row r="8" spans="1:7" ht="18.75" thickBot="1">
      <c r="A8" s="16" t="s">
        <v>24</v>
      </c>
      <c r="B8" s="17"/>
      <c r="C8" s="6"/>
      <c r="D8" s="6"/>
      <c r="E8" s="6"/>
      <c r="F8" s="6"/>
      <c r="G8" s="14"/>
    </row>
    <row r="9" spans="1:7" ht="13.5" thickBot="1">
      <c r="A9" s="9"/>
      <c r="B9" s="2" t="s">
        <v>3</v>
      </c>
      <c r="C9" s="2" t="s">
        <v>5</v>
      </c>
      <c r="D9" s="77" t="s">
        <v>11</v>
      </c>
      <c r="E9" s="78"/>
      <c r="F9" s="79"/>
      <c r="G9" s="10" t="s">
        <v>4</v>
      </c>
    </row>
    <row r="10" spans="1:7" ht="76.5" customHeight="1">
      <c r="A10" s="12">
        <v>1</v>
      </c>
      <c r="B10" s="13" t="s">
        <v>7</v>
      </c>
      <c r="C10" s="1"/>
      <c r="D10" s="62"/>
      <c r="E10" s="63"/>
      <c r="F10" s="64"/>
      <c r="G10" s="11"/>
    </row>
    <row r="11" spans="1:7" ht="27.75" customHeight="1">
      <c r="A11" s="56">
        <v>2</v>
      </c>
      <c r="B11" s="54" t="s">
        <v>10</v>
      </c>
      <c r="C11" s="58" t="s">
        <v>22</v>
      </c>
      <c r="D11" s="65">
        <v>279867200</v>
      </c>
      <c r="E11" s="75" t="s">
        <v>12</v>
      </c>
      <c r="F11" s="67">
        <v>3533200</v>
      </c>
      <c r="G11" s="44">
        <f>+D11-F11</f>
        <v>276334000</v>
      </c>
    </row>
    <row r="12" spans="1:7" ht="24.75" customHeight="1">
      <c r="A12" s="69"/>
      <c r="B12" s="70"/>
      <c r="C12" s="71"/>
      <c r="D12" s="66"/>
      <c r="E12" s="76"/>
      <c r="F12" s="68"/>
      <c r="G12" s="45"/>
    </row>
    <row r="13" spans="1:7" ht="22.5" customHeight="1">
      <c r="A13" s="56">
        <v>3</v>
      </c>
      <c r="B13" s="54" t="s">
        <v>21</v>
      </c>
      <c r="C13" s="58" t="s">
        <v>22</v>
      </c>
      <c r="D13" s="100">
        <f>+D11</f>
        <v>279867200</v>
      </c>
      <c r="E13" s="101"/>
      <c r="F13" s="102"/>
      <c r="G13" s="80">
        <f>+D13/D14</f>
        <v>79.21068719574323</v>
      </c>
    </row>
    <row r="14" spans="1:7" ht="23.25" customHeight="1">
      <c r="A14" s="69"/>
      <c r="B14" s="70"/>
      <c r="C14" s="71"/>
      <c r="D14" s="103">
        <f>+F11</f>
        <v>3533200</v>
      </c>
      <c r="E14" s="104"/>
      <c r="F14" s="105"/>
      <c r="G14" s="81"/>
    </row>
    <row r="15" spans="1:7" ht="23.25" customHeight="1">
      <c r="A15" s="56">
        <v>4</v>
      </c>
      <c r="B15" s="54" t="s">
        <v>13</v>
      </c>
      <c r="C15" s="58" t="s">
        <v>22</v>
      </c>
      <c r="D15" s="94">
        <f>+D14</f>
        <v>3533200</v>
      </c>
      <c r="E15" s="95"/>
      <c r="F15" s="96"/>
      <c r="G15" s="60">
        <f>+D15/D16</f>
        <v>0.011468926260244518</v>
      </c>
    </row>
    <row r="16" spans="1:7" ht="23.25" customHeight="1" thickBot="1">
      <c r="A16" s="57"/>
      <c r="B16" s="55"/>
      <c r="C16" s="59"/>
      <c r="D16" s="97">
        <v>308067200</v>
      </c>
      <c r="E16" s="98"/>
      <c r="F16" s="99"/>
      <c r="G16" s="61"/>
    </row>
    <row r="17" spans="1:7" ht="12.75">
      <c r="A17" s="18"/>
      <c r="B17" s="19"/>
      <c r="C17" s="7"/>
      <c r="D17" s="7"/>
      <c r="E17" s="7"/>
      <c r="F17" s="7"/>
      <c r="G17" s="20"/>
    </row>
    <row r="18" spans="1:7" ht="12.75">
      <c r="A18" s="18"/>
      <c r="B18" s="19"/>
      <c r="C18" s="7"/>
      <c r="D18" s="7"/>
      <c r="E18" s="7"/>
      <c r="F18" s="7"/>
      <c r="G18" s="20"/>
    </row>
    <row r="19" spans="1:7" ht="12.75">
      <c r="A19" s="18"/>
      <c r="B19" s="19"/>
      <c r="C19" s="7"/>
      <c r="D19" s="7"/>
      <c r="E19" s="7"/>
      <c r="F19" s="7"/>
      <c r="G19" s="20"/>
    </row>
    <row r="20" spans="1:7" ht="12.75">
      <c r="A20" s="18"/>
      <c r="B20" s="19"/>
      <c r="C20" s="7"/>
      <c r="D20" s="7"/>
      <c r="E20" s="7"/>
      <c r="F20" s="7"/>
      <c r="G20" s="20"/>
    </row>
    <row r="21" spans="1:7" ht="12.75">
      <c r="A21" s="18"/>
      <c r="B21" s="19"/>
      <c r="C21" s="7"/>
      <c r="D21" s="7"/>
      <c r="E21" s="7"/>
      <c r="F21" s="7"/>
      <c r="G21" s="20"/>
    </row>
    <row r="22" spans="1:7" ht="12.75">
      <c r="A22" s="18"/>
      <c r="B22" s="19"/>
      <c r="C22" s="7"/>
      <c r="D22" s="7"/>
      <c r="E22" s="7"/>
      <c r="F22" s="7"/>
      <c r="G22" s="22"/>
    </row>
    <row r="23" spans="1:7" ht="12.75">
      <c r="A23" s="18"/>
      <c r="B23" s="19"/>
      <c r="C23" s="7"/>
      <c r="D23" s="7"/>
      <c r="E23" s="7"/>
      <c r="F23" s="7"/>
      <c r="G23" s="20"/>
    </row>
    <row r="24" spans="1:7" ht="12.75">
      <c r="A24" s="18"/>
      <c r="B24" s="19"/>
      <c r="C24" s="7"/>
      <c r="D24" s="7"/>
      <c r="E24" s="7"/>
      <c r="F24" s="7"/>
      <c r="G24" s="20"/>
    </row>
    <row r="25" spans="1:7" ht="12.75">
      <c r="A25" s="18"/>
      <c r="B25" s="19"/>
      <c r="C25" s="7"/>
      <c r="D25" s="7"/>
      <c r="E25" s="7"/>
      <c r="F25" s="7"/>
      <c r="G25" s="20"/>
    </row>
    <row r="26" spans="1:7" ht="12.75">
      <c r="A26" s="46" t="s">
        <v>8</v>
      </c>
      <c r="B26" s="46"/>
      <c r="C26" s="46"/>
      <c r="D26" s="46"/>
      <c r="E26" s="46"/>
      <c r="F26" s="46"/>
      <c r="G26" s="46"/>
    </row>
    <row r="27" spans="1:7" ht="12.75">
      <c r="A27" s="47" t="s">
        <v>9</v>
      </c>
      <c r="B27" s="47"/>
      <c r="C27" s="47"/>
      <c r="D27" s="47"/>
      <c r="E27" s="47"/>
      <c r="F27" s="47"/>
      <c r="G27" s="47"/>
    </row>
    <row r="28" spans="1:7" ht="12.75">
      <c r="A28" s="21"/>
      <c r="B28" s="21"/>
      <c r="C28" s="15"/>
      <c r="D28" s="15"/>
      <c r="E28" s="15"/>
      <c r="F28" s="15"/>
      <c r="G28" s="15"/>
    </row>
    <row r="29" spans="1:7" ht="12.75">
      <c r="A29" s="21"/>
      <c r="B29" s="21"/>
      <c r="C29" s="15"/>
      <c r="D29" s="15"/>
      <c r="E29" s="15"/>
      <c r="F29" s="15"/>
      <c r="G29" s="15"/>
    </row>
    <row r="30" spans="1:7" ht="12.75">
      <c r="A30" s="21"/>
      <c r="B30" s="21"/>
      <c r="C30" s="15"/>
      <c r="D30" s="15"/>
      <c r="E30" s="15"/>
      <c r="F30" s="15"/>
      <c r="G30" s="15"/>
    </row>
    <row r="31" spans="1:7" ht="12.75">
      <c r="A31" s="21"/>
      <c r="B31" s="21"/>
      <c r="C31" s="15"/>
      <c r="D31" s="15"/>
      <c r="E31" s="15"/>
      <c r="F31" s="15"/>
      <c r="G31" s="15"/>
    </row>
  </sheetData>
  <sheetProtection/>
  <mergeCells count="28">
    <mergeCell ref="A1:G1"/>
    <mergeCell ref="A2:G2"/>
    <mergeCell ref="A3:G3"/>
    <mergeCell ref="A5:G5"/>
    <mergeCell ref="A6:G6"/>
    <mergeCell ref="D9:F9"/>
    <mergeCell ref="D10:F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F13"/>
    <mergeCell ref="G13:G14"/>
    <mergeCell ref="D14:F14"/>
    <mergeCell ref="A26:G26"/>
    <mergeCell ref="A27:G27"/>
    <mergeCell ref="A15:A16"/>
    <mergeCell ref="B15:B16"/>
    <mergeCell ref="C15:C16"/>
    <mergeCell ref="D15:F15"/>
    <mergeCell ref="G15:G16"/>
    <mergeCell ref="D16:F16"/>
  </mergeCells>
  <printOptions/>
  <pageMargins left="0.7" right="0.7" top="0.75" bottom="0.75" header="0.3" footer="0.3"/>
  <pageSetup orientation="portrait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11.421875" defaultRowHeight="12.75"/>
  <cols>
    <col min="6" max="13" width="10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D11" sqref="D11:D12"/>
    </sheetView>
  </sheetViews>
  <sheetFormatPr defaultColWidth="11.421875" defaultRowHeight="12.75"/>
  <cols>
    <col min="1" max="1" width="3.8515625" style="0" customWidth="1"/>
    <col min="2" max="2" width="40.421875" style="0" customWidth="1"/>
    <col min="3" max="3" width="13.28125" style="0" customWidth="1"/>
    <col min="4" max="4" width="16.421875" style="0" customWidth="1"/>
    <col min="5" max="5" width="3.57421875" style="0" customWidth="1"/>
    <col min="6" max="6" width="14.57421875" style="0" customWidth="1"/>
    <col min="7" max="7" width="16.57421875" style="0" customWidth="1"/>
  </cols>
  <sheetData>
    <row r="1" spans="1:7" ht="15.75">
      <c r="A1" s="82" t="s">
        <v>0</v>
      </c>
      <c r="B1" s="83"/>
      <c r="C1" s="83"/>
      <c r="D1" s="83"/>
      <c r="E1" s="83"/>
      <c r="F1" s="83"/>
      <c r="G1" s="84"/>
    </row>
    <row r="2" spans="1:7" ht="12.75">
      <c r="A2" s="85" t="s">
        <v>1</v>
      </c>
      <c r="B2" s="86"/>
      <c r="C2" s="86"/>
      <c r="D2" s="86"/>
      <c r="E2" s="86"/>
      <c r="F2" s="86"/>
      <c r="G2" s="87"/>
    </row>
    <row r="3" spans="1:7" ht="12.75">
      <c r="A3" s="85" t="s">
        <v>2</v>
      </c>
      <c r="B3" s="86"/>
      <c r="C3" s="86"/>
      <c r="D3" s="86"/>
      <c r="E3" s="86"/>
      <c r="F3" s="86"/>
      <c r="G3" s="87"/>
    </row>
    <row r="4" spans="1:7" ht="12.75">
      <c r="A4" s="3"/>
      <c r="B4" s="4"/>
      <c r="C4" s="4"/>
      <c r="D4" s="4"/>
      <c r="E4" s="4"/>
      <c r="F4" s="4"/>
      <c r="G4" s="5"/>
    </row>
    <row r="5" spans="1:7" ht="18">
      <c r="A5" s="88" t="s">
        <v>6</v>
      </c>
      <c r="B5" s="89"/>
      <c r="C5" s="89"/>
      <c r="D5" s="89"/>
      <c r="E5" s="89"/>
      <c r="F5" s="89"/>
      <c r="G5" s="90"/>
    </row>
    <row r="6" spans="1:7" ht="64.5" customHeight="1">
      <c r="A6" s="91" t="s">
        <v>27</v>
      </c>
      <c r="B6" s="107"/>
      <c r="C6" s="107"/>
      <c r="D6" s="107"/>
      <c r="E6" s="107"/>
      <c r="F6" s="107"/>
      <c r="G6" s="108"/>
    </row>
    <row r="7" spans="1:7" ht="12.75">
      <c r="A7" s="3"/>
      <c r="B7" s="4"/>
      <c r="C7" s="8"/>
      <c r="D7" s="8"/>
      <c r="E7" s="8"/>
      <c r="F7" s="8"/>
      <c r="G7" s="23"/>
    </row>
    <row r="8" spans="1:7" ht="18.75" thickBot="1">
      <c r="A8" s="16" t="s">
        <v>28</v>
      </c>
      <c r="B8" s="17"/>
      <c r="C8" s="6"/>
      <c r="D8" s="30" t="s">
        <v>29</v>
      </c>
      <c r="E8" s="6"/>
      <c r="F8" s="6"/>
      <c r="G8" s="14"/>
    </row>
    <row r="9" spans="1:7" ht="13.5" thickBot="1">
      <c r="A9" s="9"/>
      <c r="B9" s="2" t="s">
        <v>3</v>
      </c>
      <c r="C9" s="2" t="s">
        <v>5</v>
      </c>
      <c r="D9" s="77" t="s">
        <v>11</v>
      </c>
      <c r="E9" s="78"/>
      <c r="F9" s="79"/>
      <c r="G9" s="10" t="s">
        <v>4</v>
      </c>
    </row>
    <row r="10" spans="1:7" ht="76.5" customHeight="1">
      <c r="A10" s="12">
        <v>1</v>
      </c>
      <c r="B10" s="13" t="s">
        <v>7</v>
      </c>
      <c r="C10" s="1"/>
      <c r="D10" s="62"/>
      <c r="E10" s="63"/>
      <c r="F10" s="64"/>
      <c r="G10" s="11"/>
    </row>
    <row r="11" spans="1:7" ht="27.75" customHeight="1">
      <c r="A11" s="56">
        <v>2</v>
      </c>
      <c r="B11" s="54" t="s">
        <v>10</v>
      </c>
      <c r="C11" s="58" t="s">
        <v>22</v>
      </c>
      <c r="D11" s="65">
        <v>2117463772.65</v>
      </c>
      <c r="E11" s="75" t="s">
        <v>12</v>
      </c>
      <c r="F11" s="67">
        <v>16121983.3</v>
      </c>
      <c r="G11" s="44">
        <f>+D11-F11</f>
        <v>2101341789.3500001</v>
      </c>
    </row>
    <row r="12" spans="1:7" ht="24.75" customHeight="1">
      <c r="A12" s="69"/>
      <c r="B12" s="70"/>
      <c r="C12" s="71"/>
      <c r="D12" s="66"/>
      <c r="E12" s="76"/>
      <c r="F12" s="68"/>
      <c r="G12" s="45"/>
    </row>
    <row r="13" spans="1:7" ht="22.5" customHeight="1">
      <c r="A13" s="56">
        <v>3</v>
      </c>
      <c r="B13" s="54" t="s">
        <v>26</v>
      </c>
      <c r="C13" s="58" t="s">
        <v>22</v>
      </c>
      <c r="D13" s="100">
        <f>+D11</f>
        <v>2117463772.65</v>
      </c>
      <c r="E13" s="101"/>
      <c r="F13" s="102"/>
      <c r="G13" s="80">
        <f>+D13/D14</f>
        <v>131.34015420112735</v>
      </c>
    </row>
    <row r="14" spans="1:7" ht="23.25" customHeight="1">
      <c r="A14" s="69"/>
      <c r="B14" s="70"/>
      <c r="C14" s="71"/>
      <c r="D14" s="103">
        <f>+F11</f>
        <v>16121983.3</v>
      </c>
      <c r="E14" s="104"/>
      <c r="F14" s="105"/>
      <c r="G14" s="81"/>
    </row>
    <row r="15" spans="1:7" ht="23.25" customHeight="1">
      <c r="A15" s="56">
        <v>4</v>
      </c>
      <c r="B15" s="54" t="s">
        <v>25</v>
      </c>
      <c r="C15" s="58" t="s">
        <v>22</v>
      </c>
      <c r="D15" s="94">
        <v>1208869742.3</v>
      </c>
      <c r="E15" s="95"/>
      <c r="F15" s="96"/>
      <c r="G15" s="60">
        <f>+D15/D16</f>
        <v>0.2563178941993613</v>
      </c>
    </row>
    <row r="16" spans="1:7" ht="23.25" customHeight="1" thickBot="1">
      <c r="A16" s="57"/>
      <c r="B16" s="55"/>
      <c r="C16" s="59"/>
      <c r="D16" s="97">
        <v>4716290862.47</v>
      </c>
      <c r="E16" s="98"/>
      <c r="F16" s="99"/>
      <c r="G16" s="61"/>
    </row>
    <row r="17" spans="1:7" ht="12.75">
      <c r="A17" s="18"/>
      <c r="B17" s="19"/>
      <c r="C17" s="7"/>
      <c r="D17" s="7"/>
      <c r="E17" s="7"/>
      <c r="F17" s="7"/>
      <c r="G17" s="20"/>
    </row>
    <row r="18" spans="1:7" ht="12.75">
      <c r="A18" s="18"/>
      <c r="B18" s="19"/>
      <c r="C18" s="7"/>
      <c r="D18" s="7"/>
      <c r="E18" s="7"/>
      <c r="F18" s="7"/>
      <c r="G18" s="20"/>
    </row>
    <row r="19" spans="1:7" ht="12.75">
      <c r="A19" s="18"/>
      <c r="B19" s="19"/>
      <c r="C19" s="7"/>
      <c r="D19" s="7"/>
      <c r="E19" s="7"/>
      <c r="F19" s="7"/>
      <c r="G19" s="20"/>
    </row>
    <row r="20" spans="1:7" ht="12.75">
      <c r="A20" s="18"/>
      <c r="B20" s="19"/>
      <c r="C20" s="7"/>
      <c r="D20" s="7"/>
      <c r="E20" s="7"/>
      <c r="F20" s="7"/>
      <c r="G20" s="20"/>
    </row>
    <row r="21" spans="1:7" ht="12.75">
      <c r="A21" s="18"/>
      <c r="B21" s="19"/>
      <c r="C21" s="7"/>
      <c r="D21" s="7"/>
      <c r="E21" s="7"/>
      <c r="F21" s="7"/>
      <c r="G21" s="20"/>
    </row>
    <row r="22" spans="1:7" ht="12.75">
      <c r="A22" s="18"/>
      <c r="B22" s="19"/>
      <c r="C22" s="7"/>
      <c r="D22" s="7"/>
      <c r="E22" s="7"/>
      <c r="F22" s="7"/>
      <c r="G22" s="22"/>
    </row>
    <row r="23" spans="1:7" ht="12.75">
      <c r="A23" s="18"/>
      <c r="B23" s="19"/>
      <c r="C23" s="7"/>
      <c r="D23" s="7"/>
      <c r="E23" s="7"/>
      <c r="F23" s="7"/>
      <c r="G23" s="20"/>
    </row>
    <row r="24" spans="1:7" ht="12.75">
      <c r="A24" s="18"/>
      <c r="B24" s="19"/>
      <c r="C24" s="7"/>
      <c r="D24" s="7"/>
      <c r="E24" s="7"/>
      <c r="F24" s="7"/>
      <c r="G24" s="20"/>
    </row>
    <row r="25" spans="1:7" ht="12.75">
      <c r="A25" s="18"/>
      <c r="B25" s="19"/>
      <c r="C25" s="7"/>
      <c r="D25" s="7"/>
      <c r="E25" s="7"/>
      <c r="F25" s="7"/>
      <c r="G25" s="20"/>
    </row>
    <row r="26" spans="1:7" ht="12.75">
      <c r="A26" s="46" t="s">
        <v>8</v>
      </c>
      <c r="B26" s="46"/>
      <c r="C26" s="46"/>
      <c r="D26" s="46"/>
      <c r="E26" s="46"/>
      <c r="F26" s="46"/>
      <c r="G26" s="46"/>
    </row>
    <row r="27" spans="1:7" ht="12.75">
      <c r="A27" s="47" t="s">
        <v>9</v>
      </c>
      <c r="B27" s="47"/>
      <c r="C27" s="47"/>
      <c r="D27" s="47"/>
      <c r="E27" s="47"/>
      <c r="F27" s="47"/>
      <c r="G27" s="47"/>
    </row>
    <row r="28" spans="1:7" ht="12.75">
      <c r="A28" s="21"/>
      <c r="B28" s="21"/>
      <c r="C28" s="15"/>
      <c r="D28" s="15"/>
      <c r="E28" s="15"/>
      <c r="F28" s="15"/>
      <c r="G28" s="15"/>
    </row>
    <row r="29" spans="1:7" ht="12.75">
      <c r="A29" s="21"/>
      <c r="B29" s="21"/>
      <c r="C29" s="15"/>
      <c r="D29" s="15"/>
      <c r="E29" s="15"/>
      <c r="F29" s="15"/>
      <c r="G29" s="15"/>
    </row>
    <row r="30" spans="1:7" ht="12.75">
      <c r="A30" s="21"/>
      <c r="B30" s="21"/>
      <c r="C30" s="15"/>
      <c r="D30" s="15"/>
      <c r="E30" s="15"/>
      <c r="F30" s="15"/>
      <c r="G30" s="15"/>
    </row>
    <row r="31" spans="1:7" ht="12.75">
      <c r="A31" s="21"/>
      <c r="B31" s="21"/>
      <c r="C31" s="15"/>
      <c r="D31" s="15"/>
      <c r="E31" s="15"/>
      <c r="F31" s="15"/>
      <c r="G31" s="15"/>
    </row>
  </sheetData>
  <sheetProtection/>
  <mergeCells count="28">
    <mergeCell ref="A26:G26"/>
    <mergeCell ref="A27:G27"/>
    <mergeCell ref="A15:A16"/>
    <mergeCell ref="B15:B16"/>
    <mergeCell ref="C15:C16"/>
    <mergeCell ref="D15:F15"/>
    <mergeCell ref="G15:G16"/>
    <mergeCell ref="D16:F16"/>
    <mergeCell ref="G11:G12"/>
    <mergeCell ref="A13:A14"/>
    <mergeCell ref="B13:B14"/>
    <mergeCell ref="C13:C14"/>
    <mergeCell ref="D13:F13"/>
    <mergeCell ref="G13:G14"/>
    <mergeCell ref="D14:F14"/>
    <mergeCell ref="D10:F10"/>
    <mergeCell ref="A11:A12"/>
    <mergeCell ref="B11:B12"/>
    <mergeCell ref="C11:C12"/>
    <mergeCell ref="D11:D12"/>
    <mergeCell ref="E11:E12"/>
    <mergeCell ref="F11:F12"/>
    <mergeCell ref="A1:G1"/>
    <mergeCell ref="A2:G2"/>
    <mergeCell ref="A3:G3"/>
    <mergeCell ref="A5:G5"/>
    <mergeCell ref="A6:G6"/>
    <mergeCell ref="D9:F9"/>
  </mergeCells>
  <printOptions/>
  <pageMargins left="0.7" right="0.7" top="0.75" bottom="0.75" header="0.3" footer="0.3"/>
  <pageSetup orientation="portrait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D13" sqref="D13:D14"/>
    </sheetView>
  </sheetViews>
  <sheetFormatPr defaultColWidth="11.421875" defaultRowHeight="12.75"/>
  <cols>
    <col min="1" max="1" width="3.8515625" style="0" customWidth="1"/>
    <col min="2" max="2" width="40.421875" style="0" customWidth="1"/>
    <col min="3" max="3" width="13.28125" style="0" customWidth="1"/>
    <col min="4" max="4" width="16.421875" style="0" customWidth="1"/>
    <col min="5" max="5" width="3.57421875" style="0" customWidth="1"/>
    <col min="6" max="6" width="14.57421875" style="0" customWidth="1"/>
    <col min="7" max="7" width="16.57421875" style="0" customWidth="1"/>
  </cols>
  <sheetData>
    <row r="1" spans="1:7" ht="15.75">
      <c r="A1" s="82" t="s">
        <v>0</v>
      </c>
      <c r="B1" s="83"/>
      <c r="C1" s="83"/>
      <c r="D1" s="83"/>
      <c r="E1" s="83"/>
      <c r="F1" s="83"/>
      <c r="G1" s="84"/>
    </row>
    <row r="2" spans="1:7" ht="12.75">
      <c r="A2" s="85" t="s">
        <v>1</v>
      </c>
      <c r="B2" s="86"/>
      <c r="C2" s="86"/>
      <c r="D2" s="86"/>
      <c r="E2" s="86"/>
      <c r="F2" s="86"/>
      <c r="G2" s="87"/>
    </row>
    <row r="3" spans="1:7" ht="12.75">
      <c r="A3" s="85" t="s">
        <v>2</v>
      </c>
      <c r="B3" s="86"/>
      <c r="C3" s="86"/>
      <c r="D3" s="86"/>
      <c r="E3" s="86"/>
      <c r="F3" s="86"/>
      <c r="G3" s="87"/>
    </row>
    <row r="4" spans="1:7" ht="12.75">
      <c r="A4" s="24"/>
      <c r="B4" s="25"/>
      <c r="C4" s="25"/>
      <c r="D4" s="25"/>
      <c r="E4" s="25"/>
      <c r="F4" s="25"/>
      <c r="G4" s="26"/>
    </row>
    <row r="5" spans="1:7" ht="12.75">
      <c r="A5" s="24"/>
      <c r="B5" s="25"/>
      <c r="C5" s="25"/>
      <c r="D5" s="25"/>
      <c r="E5" s="25"/>
      <c r="F5" s="25"/>
      <c r="G5" s="26"/>
    </row>
    <row r="6" spans="1:7" ht="12.75">
      <c r="A6" s="3"/>
      <c r="B6" s="4"/>
      <c r="C6" s="4"/>
      <c r="D6" s="4"/>
      <c r="E6" s="4"/>
      <c r="F6" s="4"/>
      <c r="G6" s="5"/>
    </row>
    <row r="7" spans="1:7" ht="18">
      <c r="A7" s="88" t="s">
        <v>6</v>
      </c>
      <c r="B7" s="89"/>
      <c r="C7" s="89"/>
      <c r="D7" s="89"/>
      <c r="E7" s="89"/>
      <c r="F7" s="89"/>
      <c r="G7" s="90"/>
    </row>
    <row r="8" spans="1:7" ht="18">
      <c r="A8" s="27"/>
      <c r="B8" s="28"/>
      <c r="C8" s="28"/>
      <c r="D8" s="28"/>
      <c r="E8" s="28"/>
      <c r="F8" s="28"/>
      <c r="G8" s="29"/>
    </row>
    <row r="9" spans="1:7" ht="45.75" customHeight="1">
      <c r="A9" s="91" t="s">
        <v>30</v>
      </c>
      <c r="B9" s="107"/>
      <c r="C9" s="107"/>
      <c r="D9" s="107"/>
      <c r="E9" s="107"/>
      <c r="F9" s="107"/>
      <c r="G9" s="108"/>
    </row>
    <row r="10" spans="1:7" ht="24.75" customHeight="1" thickBot="1">
      <c r="A10" s="31" t="s">
        <v>31</v>
      </c>
      <c r="B10" s="32"/>
      <c r="C10" s="33"/>
      <c r="D10" s="34" t="s">
        <v>32</v>
      </c>
      <c r="E10" s="33"/>
      <c r="F10" s="33"/>
      <c r="G10" s="35"/>
    </row>
    <row r="11" spans="1:7" ht="22.5" customHeight="1" thickBot="1">
      <c r="A11" s="36"/>
      <c r="B11" s="37" t="s">
        <v>3</v>
      </c>
      <c r="C11" s="37" t="s">
        <v>5</v>
      </c>
      <c r="D11" s="109" t="s">
        <v>11</v>
      </c>
      <c r="E11" s="110"/>
      <c r="F11" s="111"/>
      <c r="G11" s="38" t="s">
        <v>4</v>
      </c>
    </row>
    <row r="12" spans="1:7" ht="76.5" customHeight="1">
      <c r="A12" s="12">
        <v>1</v>
      </c>
      <c r="B12" s="13" t="s">
        <v>7</v>
      </c>
      <c r="C12" s="1"/>
      <c r="D12" s="62"/>
      <c r="E12" s="63"/>
      <c r="F12" s="64"/>
      <c r="G12" s="11"/>
    </row>
    <row r="13" spans="1:7" ht="27.75" customHeight="1">
      <c r="A13" s="56">
        <v>2</v>
      </c>
      <c r="B13" s="54" t="s">
        <v>35</v>
      </c>
      <c r="C13" s="58" t="s">
        <v>22</v>
      </c>
      <c r="D13" s="65">
        <v>919300718</v>
      </c>
      <c r="E13" s="75" t="s">
        <v>12</v>
      </c>
      <c r="F13" s="67">
        <v>34482884</v>
      </c>
      <c r="G13" s="44">
        <f>+D13-F13</f>
        <v>884817834</v>
      </c>
    </row>
    <row r="14" spans="1:7" ht="24.75" customHeight="1">
      <c r="A14" s="69"/>
      <c r="B14" s="70"/>
      <c r="C14" s="71"/>
      <c r="D14" s="66"/>
      <c r="E14" s="76"/>
      <c r="F14" s="68"/>
      <c r="G14" s="45"/>
    </row>
    <row r="15" spans="1:7" ht="22.5" customHeight="1">
      <c r="A15" s="56">
        <v>3</v>
      </c>
      <c r="B15" s="54" t="s">
        <v>33</v>
      </c>
      <c r="C15" s="58" t="s">
        <v>22</v>
      </c>
      <c r="D15" s="100">
        <f>+D13</f>
        <v>919300718</v>
      </c>
      <c r="E15" s="101"/>
      <c r="F15" s="102"/>
      <c r="G15" s="80">
        <f>+D15/D16</f>
        <v>26.659623887607545</v>
      </c>
    </row>
    <row r="16" spans="1:7" ht="23.25" customHeight="1">
      <c r="A16" s="69"/>
      <c r="B16" s="70"/>
      <c r="C16" s="71"/>
      <c r="D16" s="103">
        <f>+F13</f>
        <v>34482884</v>
      </c>
      <c r="E16" s="104"/>
      <c r="F16" s="105"/>
      <c r="G16" s="81"/>
    </row>
    <row r="17" spans="1:7" ht="23.25" customHeight="1">
      <c r="A17" s="56">
        <v>4</v>
      </c>
      <c r="B17" s="54" t="s">
        <v>34</v>
      </c>
      <c r="C17" s="58" t="s">
        <v>22</v>
      </c>
      <c r="D17" s="94">
        <v>384189703</v>
      </c>
      <c r="E17" s="95"/>
      <c r="F17" s="96"/>
      <c r="G17" s="60">
        <f>+D17/D18</f>
        <v>0.3391198609487273</v>
      </c>
    </row>
    <row r="18" spans="1:7" ht="23.25" customHeight="1" thickBot="1">
      <c r="A18" s="57"/>
      <c r="B18" s="55"/>
      <c r="C18" s="59"/>
      <c r="D18" s="97">
        <v>1132902396</v>
      </c>
      <c r="E18" s="98"/>
      <c r="F18" s="99"/>
      <c r="G18" s="61"/>
    </row>
    <row r="19" spans="1:7" ht="12.75">
      <c r="A19" s="18"/>
      <c r="B19" s="19"/>
      <c r="C19" s="7"/>
      <c r="D19" s="7"/>
      <c r="E19" s="7"/>
      <c r="F19" s="7"/>
      <c r="G19" s="20"/>
    </row>
    <row r="20" spans="1:7" ht="12.75">
      <c r="A20" s="18"/>
      <c r="B20" s="19"/>
      <c r="C20" s="7"/>
      <c r="D20" s="7"/>
      <c r="E20" s="7"/>
      <c r="F20" s="7"/>
      <c r="G20" s="20"/>
    </row>
    <row r="21" spans="1:7" ht="12.75">
      <c r="A21" s="18"/>
      <c r="B21" s="19"/>
      <c r="C21" s="7"/>
      <c r="D21" s="7"/>
      <c r="E21" s="7"/>
      <c r="F21" s="7"/>
      <c r="G21" s="20"/>
    </row>
    <row r="22" spans="1:7" ht="12.75">
      <c r="A22" s="18"/>
      <c r="B22" s="19"/>
      <c r="C22" s="7"/>
      <c r="D22" s="7"/>
      <c r="E22" s="7"/>
      <c r="F22" s="7"/>
      <c r="G22" s="20"/>
    </row>
    <row r="23" spans="1:7" ht="12.75">
      <c r="A23" s="18"/>
      <c r="B23" s="19"/>
      <c r="C23" s="7"/>
      <c r="D23" s="7"/>
      <c r="E23" s="7"/>
      <c r="F23" s="7"/>
      <c r="G23" s="20"/>
    </row>
    <row r="24" spans="1:7" ht="12.75">
      <c r="A24" s="18"/>
      <c r="B24" s="19"/>
      <c r="C24" s="7"/>
      <c r="D24" s="7"/>
      <c r="E24" s="7"/>
      <c r="F24" s="7"/>
      <c r="G24" s="22"/>
    </row>
    <row r="25" spans="1:7" ht="12.75">
      <c r="A25" s="18"/>
      <c r="B25" s="19"/>
      <c r="C25" s="7"/>
      <c r="D25" s="7"/>
      <c r="E25" s="7"/>
      <c r="F25" s="7"/>
      <c r="G25" s="20"/>
    </row>
    <row r="26" spans="1:7" ht="12.75">
      <c r="A26" s="18"/>
      <c r="B26" s="19"/>
      <c r="C26" s="7"/>
      <c r="D26" s="7"/>
      <c r="E26" s="7"/>
      <c r="F26" s="7"/>
      <c r="G26" s="20"/>
    </row>
    <row r="27" spans="1:7" ht="12.75">
      <c r="A27" s="18"/>
      <c r="B27" s="19"/>
      <c r="C27" s="7"/>
      <c r="D27" s="7"/>
      <c r="E27" s="7"/>
      <c r="F27" s="7"/>
      <c r="G27" s="20"/>
    </row>
    <row r="28" spans="1:7" ht="12.75">
      <c r="A28" s="46" t="s">
        <v>8</v>
      </c>
      <c r="B28" s="46"/>
      <c r="C28" s="46"/>
      <c r="D28" s="46"/>
      <c r="E28" s="46"/>
      <c r="F28" s="46"/>
      <c r="G28" s="46"/>
    </row>
    <row r="29" spans="1:7" ht="12.75">
      <c r="A29" s="47" t="s">
        <v>9</v>
      </c>
      <c r="B29" s="47"/>
      <c r="C29" s="47"/>
      <c r="D29" s="47"/>
      <c r="E29" s="47"/>
      <c r="F29" s="47"/>
      <c r="G29" s="47"/>
    </row>
    <row r="30" spans="1:7" ht="12.75">
      <c r="A30" s="21"/>
      <c r="B30" s="21"/>
      <c r="C30" s="15"/>
      <c r="D30" s="15"/>
      <c r="E30" s="15"/>
      <c r="F30" s="15"/>
      <c r="G30" s="15"/>
    </row>
    <row r="31" spans="1:7" ht="12.75">
      <c r="A31" s="21"/>
      <c r="B31" s="21"/>
      <c r="C31" s="15"/>
      <c r="D31" s="15"/>
      <c r="E31" s="15"/>
      <c r="F31" s="15"/>
      <c r="G31" s="15"/>
    </row>
    <row r="32" spans="1:7" ht="12.75">
      <c r="A32" s="21"/>
      <c r="B32" s="21"/>
      <c r="C32" s="15"/>
      <c r="D32" s="15"/>
      <c r="E32" s="15"/>
      <c r="F32" s="15"/>
      <c r="G32" s="15"/>
    </row>
    <row r="33" spans="1:7" ht="12.75">
      <c r="A33" s="21"/>
      <c r="B33" s="21"/>
      <c r="C33" s="15"/>
      <c r="D33" s="15"/>
      <c r="E33" s="15"/>
      <c r="F33" s="15"/>
      <c r="G33" s="15"/>
    </row>
  </sheetData>
  <sheetProtection/>
  <mergeCells count="28">
    <mergeCell ref="A1:G1"/>
    <mergeCell ref="A2:G2"/>
    <mergeCell ref="A3:G3"/>
    <mergeCell ref="A7:G7"/>
    <mergeCell ref="A9:G9"/>
    <mergeCell ref="D11:F11"/>
    <mergeCell ref="D12:F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F15"/>
    <mergeCell ref="G15:G16"/>
    <mergeCell ref="D16:F16"/>
    <mergeCell ref="A28:G28"/>
    <mergeCell ref="A29:G29"/>
    <mergeCell ref="A17:A18"/>
    <mergeCell ref="B17:B18"/>
    <mergeCell ref="C17:C18"/>
    <mergeCell ref="D17:F17"/>
    <mergeCell ref="G17:G18"/>
    <mergeCell ref="D18:F18"/>
  </mergeCells>
  <printOptions/>
  <pageMargins left="0.7" right="0.7" top="2.3850000000000002" bottom="0.75" header="0.3" footer="0.3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D11" sqref="D11:D12"/>
    </sheetView>
  </sheetViews>
  <sheetFormatPr defaultColWidth="11.421875" defaultRowHeight="12.75"/>
  <cols>
    <col min="1" max="1" width="3.8515625" style="0" customWidth="1"/>
    <col min="2" max="2" width="40.421875" style="0" customWidth="1"/>
    <col min="3" max="3" width="13.28125" style="0" customWidth="1"/>
    <col min="4" max="4" width="16.421875" style="0" customWidth="1"/>
    <col min="5" max="5" width="3.57421875" style="0" customWidth="1"/>
    <col min="6" max="6" width="14.57421875" style="0" customWidth="1"/>
    <col min="7" max="7" width="16.57421875" style="0" customWidth="1"/>
  </cols>
  <sheetData>
    <row r="1" spans="1:7" ht="15.75">
      <c r="A1" s="82" t="s">
        <v>0</v>
      </c>
      <c r="B1" s="83"/>
      <c r="C1" s="83"/>
      <c r="D1" s="83"/>
      <c r="E1" s="83"/>
      <c r="F1" s="83"/>
      <c r="G1" s="84"/>
    </row>
    <row r="2" spans="1:7" ht="12.75">
      <c r="A2" s="85" t="s">
        <v>1</v>
      </c>
      <c r="B2" s="86"/>
      <c r="C2" s="86"/>
      <c r="D2" s="86"/>
      <c r="E2" s="86"/>
      <c r="F2" s="86"/>
      <c r="G2" s="87"/>
    </row>
    <row r="3" spans="1:7" ht="12.75">
      <c r="A3" s="85" t="s">
        <v>2</v>
      </c>
      <c r="B3" s="86"/>
      <c r="C3" s="86"/>
      <c r="D3" s="86"/>
      <c r="E3" s="86"/>
      <c r="F3" s="86"/>
      <c r="G3" s="87"/>
    </row>
    <row r="4" spans="1:7" ht="12.75">
      <c r="A4" s="3"/>
      <c r="B4" s="4"/>
      <c r="C4" s="4"/>
      <c r="D4" s="4"/>
      <c r="E4" s="4"/>
      <c r="F4" s="4"/>
      <c r="G4" s="5"/>
    </row>
    <row r="5" spans="1:7" ht="28.5" customHeight="1">
      <c r="A5" s="112" t="s">
        <v>6</v>
      </c>
      <c r="B5" s="113"/>
      <c r="C5" s="113"/>
      <c r="D5" s="113"/>
      <c r="E5" s="113"/>
      <c r="F5" s="113"/>
      <c r="G5" s="114"/>
    </row>
    <row r="6" spans="1:7" ht="50.25" customHeight="1">
      <c r="A6" s="91" t="s">
        <v>37</v>
      </c>
      <c r="B6" s="107"/>
      <c r="C6" s="107"/>
      <c r="D6" s="107"/>
      <c r="E6" s="107"/>
      <c r="F6" s="107"/>
      <c r="G6" s="108"/>
    </row>
    <row r="7" spans="1:7" ht="12.75">
      <c r="A7" s="3"/>
      <c r="B7" s="4"/>
      <c r="C7" s="8"/>
      <c r="D7" s="8"/>
      <c r="E7" s="8"/>
      <c r="F7" s="8"/>
      <c r="G7" s="23"/>
    </row>
    <row r="8" spans="1:7" ht="16.5" thickBot="1">
      <c r="A8" s="16" t="s">
        <v>36</v>
      </c>
      <c r="B8" s="39"/>
      <c r="C8" s="6"/>
      <c r="D8" s="6"/>
      <c r="E8" s="6"/>
      <c r="F8" s="30"/>
      <c r="G8" s="14"/>
    </row>
    <row r="9" spans="1:7" ht="13.5" thickBot="1">
      <c r="A9" s="9"/>
      <c r="B9" s="2" t="s">
        <v>3</v>
      </c>
      <c r="C9" s="2" t="s">
        <v>5</v>
      </c>
      <c r="D9" s="77" t="s">
        <v>11</v>
      </c>
      <c r="E9" s="78"/>
      <c r="F9" s="79"/>
      <c r="G9" s="10" t="s">
        <v>4</v>
      </c>
    </row>
    <row r="10" spans="1:7" ht="76.5" customHeight="1">
      <c r="A10" s="12">
        <v>1</v>
      </c>
      <c r="B10" s="13" t="s">
        <v>7</v>
      </c>
      <c r="C10" s="1"/>
      <c r="D10" s="62"/>
      <c r="E10" s="63"/>
      <c r="F10" s="64"/>
      <c r="G10" s="11"/>
    </row>
    <row r="11" spans="1:7" ht="27.75" customHeight="1">
      <c r="A11" s="56">
        <v>2</v>
      </c>
      <c r="B11" s="54" t="s">
        <v>10</v>
      </c>
      <c r="C11" s="58" t="s">
        <v>22</v>
      </c>
      <c r="D11" s="65">
        <v>919300718</v>
      </c>
      <c r="E11" s="75" t="s">
        <v>12</v>
      </c>
      <c r="F11" s="115">
        <v>34482884</v>
      </c>
      <c r="G11" s="44">
        <f>+D11-F11</f>
        <v>884817834</v>
      </c>
    </row>
    <row r="12" spans="1:7" ht="24.75" customHeight="1">
      <c r="A12" s="69"/>
      <c r="B12" s="70"/>
      <c r="C12" s="71"/>
      <c r="D12" s="66"/>
      <c r="E12" s="76"/>
      <c r="F12" s="116"/>
      <c r="G12" s="45"/>
    </row>
    <row r="13" spans="1:7" ht="22.5" customHeight="1">
      <c r="A13" s="56">
        <v>3</v>
      </c>
      <c r="B13" s="54" t="s">
        <v>21</v>
      </c>
      <c r="C13" s="58" t="s">
        <v>22</v>
      </c>
      <c r="D13" s="100">
        <f>+D11</f>
        <v>919300718</v>
      </c>
      <c r="E13" s="101"/>
      <c r="F13" s="102"/>
      <c r="G13" s="117">
        <f>+D13/D14</f>
        <v>26.659623887607545</v>
      </c>
    </row>
    <row r="14" spans="1:7" ht="23.25" customHeight="1">
      <c r="A14" s="69"/>
      <c r="B14" s="70"/>
      <c r="C14" s="71"/>
      <c r="D14" s="119">
        <f>+F11</f>
        <v>34482884</v>
      </c>
      <c r="E14" s="120"/>
      <c r="F14" s="121"/>
      <c r="G14" s="118"/>
    </row>
    <row r="15" spans="1:7" ht="23.25" customHeight="1">
      <c r="A15" s="56">
        <v>4</v>
      </c>
      <c r="B15" s="54" t="s">
        <v>34</v>
      </c>
      <c r="C15" s="58" t="s">
        <v>22</v>
      </c>
      <c r="D15" s="94">
        <v>384189703</v>
      </c>
      <c r="E15" s="95"/>
      <c r="F15" s="96"/>
      <c r="G15" s="60">
        <f>+D15/D16</f>
        <v>0.3391198609487273</v>
      </c>
    </row>
    <row r="16" spans="1:7" ht="23.25" customHeight="1" thickBot="1">
      <c r="A16" s="57"/>
      <c r="B16" s="55"/>
      <c r="C16" s="59"/>
      <c r="D16" s="97">
        <v>1132902396</v>
      </c>
      <c r="E16" s="98"/>
      <c r="F16" s="99"/>
      <c r="G16" s="61"/>
    </row>
    <row r="17" spans="1:7" ht="12.75">
      <c r="A17" s="18"/>
      <c r="B17" s="19"/>
      <c r="C17" s="7"/>
      <c r="D17" s="7"/>
      <c r="E17" s="7"/>
      <c r="F17" s="7"/>
      <c r="G17" s="20"/>
    </row>
    <row r="18" spans="1:7" ht="12.75">
      <c r="A18" s="18"/>
      <c r="B18" s="19"/>
      <c r="C18" s="7"/>
      <c r="D18" s="7"/>
      <c r="E18" s="7"/>
      <c r="F18" s="7"/>
      <c r="G18" s="20"/>
    </row>
    <row r="19" spans="1:7" ht="12.75">
      <c r="A19" s="18"/>
      <c r="B19" s="19"/>
      <c r="C19" s="7"/>
      <c r="D19" s="7"/>
      <c r="E19" s="7"/>
      <c r="F19" s="7"/>
      <c r="G19" s="20"/>
    </row>
    <row r="20" spans="1:7" ht="12.75">
      <c r="A20" s="18"/>
      <c r="B20" s="19"/>
      <c r="C20" s="7"/>
      <c r="D20" s="7"/>
      <c r="E20" s="7"/>
      <c r="F20" s="7"/>
      <c r="G20" s="20"/>
    </row>
    <row r="21" spans="1:7" ht="12.75">
      <c r="A21" s="18"/>
      <c r="B21" s="19"/>
      <c r="C21" s="7"/>
      <c r="D21" s="7"/>
      <c r="E21" s="7"/>
      <c r="F21" s="7"/>
      <c r="G21" s="20"/>
    </row>
    <row r="22" spans="1:7" ht="12.75">
      <c r="A22" s="18"/>
      <c r="B22" s="19"/>
      <c r="C22" s="7"/>
      <c r="D22" s="7"/>
      <c r="E22" s="7"/>
      <c r="F22" s="7"/>
      <c r="G22" s="22"/>
    </row>
    <row r="23" spans="1:7" ht="12.75">
      <c r="A23" s="18"/>
      <c r="B23" s="19"/>
      <c r="C23" s="7"/>
      <c r="D23" s="7"/>
      <c r="E23" s="7"/>
      <c r="F23" s="7"/>
      <c r="G23" s="20"/>
    </row>
    <row r="24" spans="1:7" ht="12.75">
      <c r="A24" s="18"/>
      <c r="B24" s="19"/>
      <c r="C24" s="7"/>
      <c r="D24" s="7"/>
      <c r="E24" s="7"/>
      <c r="F24" s="7"/>
      <c r="G24" s="20"/>
    </row>
    <row r="25" spans="1:7" ht="12.75">
      <c r="A25" s="18"/>
      <c r="B25" s="19"/>
      <c r="C25" s="7"/>
      <c r="D25" s="7"/>
      <c r="E25" s="7"/>
      <c r="F25" s="7"/>
      <c r="G25" s="20"/>
    </row>
    <row r="26" spans="1:7" ht="12.75">
      <c r="A26" s="46" t="s">
        <v>8</v>
      </c>
      <c r="B26" s="46"/>
      <c r="C26" s="46"/>
      <c r="D26" s="46"/>
      <c r="E26" s="46"/>
      <c r="F26" s="46"/>
      <c r="G26" s="46"/>
    </row>
    <row r="27" spans="1:7" ht="12.75">
      <c r="A27" s="47" t="s">
        <v>9</v>
      </c>
      <c r="B27" s="47"/>
      <c r="C27" s="47"/>
      <c r="D27" s="47"/>
      <c r="E27" s="47"/>
      <c r="F27" s="47"/>
      <c r="G27" s="47"/>
    </row>
    <row r="28" spans="1:7" ht="12.75">
      <c r="A28" s="21"/>
      <c r="B28" s="21"/>
      <c r="C28" s="15"/>
      <c r="D28" s="15"/>
      <c r="E28" s="15"/>
      <c r="F28" s="15"/>
      <c r="G28" s="15"/>
    </row>
    <row r="29" spans="1:7" ht="12.75">
      <c r="A29" s="21"/>
      <c r="B29" s="21"/>
      <c r="C29" s="15"/>
      <c r="D29" s="15"/>
      <c r="E29" s="15"/>
      <c r="F29" s="15"/>
      <c r="G29" s="15"/>
    </row>
    <row r="30" spans="1:7" ht="12.75">
      <c r="A30" s="21"/>
      <c r="B30" s="21"/>
      <c r="C30" s="15"/>
      <c r="D30" s="15"/>
      <c r="E30" s="15"/>
      <c r="F30" s="15"/>
      <c r="G30" s="15"/>
    </row>
    <row r="31" spans="1:7" ht="12.75">
      <c r="A31" s="21"/>
      <c r="B31" s="21"/>
      <c r="C31" s="15"/>
      <c r="D31" s="15"/>
      <c r="E31" s="15"/>
      <c r="F31" s="15"/>
      <c r="G31" s="15"/>
    </row>
  </sheetData>
  <sheetProtection/>
  <mergeCells count="28">
    <mergeCell ref="A26:G26"/>
    <mergeCell ref="A27:G27"/>
    <mergeCell ref="A15:A16"/>
    <mergeCell ref="B15:B16"/>
    <mergeCell ref="C15:C16"/>
    <mergeCell ref="D15:F15"/>
    <mergeCell ref="G15:G16"/>
    <mergeCell ref="D16:F16"/>
    <mergeCell ref="G11:G12"/>
    <mergeCell ref="A13:A14"/>
    <mergeCell ref="B13:B14"/>
    <mergeCell ref="C13:C14"/>
    <mergeCell ref="D13:F13"/>
    <mergeCell ref="G13:G14"/>
    <mergeCell ref="D14:F14"/>
    <mergeCell ref="D10:F10"/>
    <mergeCell ref="A11:A12"/>
    <mergeCell ref="B11:B12"/>
    <mergeCell ref="C11:C12"/>
    <mergeCell ref="D11:D12"/>
    <mergeCell ref="E11:E12"/>
    <mergeCell ref="F11:F12"/>
    <mergeCell ref="A1:G1"/>
    <mergeCell ref="A2:G2"/>
    <mergeCell ref="A3:G3"/>
    <mergeCell ref="A5:G5"/>
    <mergeCell ref="A6:G6"/>
    <mergeCell ref="D9:F9"/>
  </mergeCells>
  <printOptions/>
  <pageMargins left="0.7" right="0.7" top="0.75" bottom="0.75" header="0.3" footer="0.3"/>
  <pageSetup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LOS LLANOS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VICERECURSOS</dc:creator>
  <cp:keywords/>
  <dc:description/>
  <cp:lastModifiedBy>carol.remolina</cp:lastModifiedBy>
  <cp:lastPrinted>2013-11-12T21:57:00Z</cp:lastPrinted>
  <dcterms:created xsi:type="dcterms:W3CDTF">2006-07-20T17:03:45Z</dcterms:created>
  <dcterms:modified xsi:type="dcterms:W3CDTF">2013-11-25T14:14:15Z</dcterms:modified>
  <cp:category/>
  <cp:version/>
  <cp:contentType/>
  <cp:contentStatus/>
</cp:coreProperties>
</file>